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mo\pub\User\IOGV02\02_Управление БРиБП\02_ЗАКОН О БЮДЖЕТЕ\2026\ЗАКОН\Материалы\2.22. Реестр доходов\"/>
    </mc:Choice>
  </mc:AlternateContent>
  <bookViews>
    <workbookView xWindow="0" yWindow="0" windowWidth="2100" windowHeight="1185"/>
  </bookViews>
  <sheets>
    <sheet name="Документ" sheetId="2" r:id="rId1"/>
    <sheet name="Лист1" sheetId="3" r:id="rId2"/>
  </sheets>
  <definedNames>
    <definedName name="_xlnm._FilterDatabase" localSheetId="0" hidden="1">Документ!$A$7:$N$407</definedName>
    <definedName name="_xlnm._FilterDatabase" localSheetId="1" hidden="1">Лист1!$A$1:$A$7</definedName>
    <definedName name="_xlnm.Print_Titles" localSheetId="0">Документ!$5:$7</definedName>
    <definedName name="_xlnm.Print_Area" localSheetId="0">Документ!$A$1:$H$408</definedName>
  </definedNames>
  <calcPr calcId="152511"/>
</workbook>
</file>

<file path=xl/calcChain.xml><?xml version="1.0" encoding="utf-8"?>
<calcChain xmlns="http://schemas.openxmlformats.org/spreadsheetml/2006/main">
  <c r="G405" i="2" l="1"/>
  <c r="H405" i="2"/>
  <c r="F405" i="2"/>
  <c r="G402" i="2"/>
  <c r="H402" i="2"/>
  <c r="F402" i="2"/>
  <c r="G400" i="2"/>
  <c r="H400" i="2"/>
  <c r="F400" i="2"/>
  <c r="G392" i="2"/>
  <c r="H392" i="2"/>
  <c r="F392" i="2"/>
  <c r="H388" i="2"/>
  <c r="G388" i="2"/>
  <c r="F388" i="2"/>
  <c r="H385" i="2"/>
  <c r="G385" i="2"/>
  <c r="F385" i="2"/>
  <c r="G359" i="2"/>
  <c r="H359" i="2"/>
  <c r="F359" i="2"/>
  <c r="G357" i="2"/>
  <c r="H357" i="2"/>
  <c r="F357" i="2"/>
  <c r="G349" i="2"/>
  <c r="H349" i="2"/>
  <c r="F349" i="2"/>
  <c r="G342" i="2"/>
  <c r="H342" i="2"/>
  <c r="F342" i="2"/>
  <c r="G333" i="2"/>
  <c r="H333" i="2"/>
  <c r="F333" i="2"/>
  <c r="G272" i="2"/>
  <c r="H272" i="2"/>
  <c r="F272" i="2"/>
  <c r="G266" i="2"/>
  <c r="H266" i="2"/>
  <c r="F266" i="2"/>
  <c r="F197" i="2"/>
  <c r="G176" i="2"/>
  <c r="H176" i="2"/>
  <c r="F176" i="2"/>
  <c r="G137" i="2"/>
  <c r="H137" i="2"/>
  <c r="F137" i="2"/>
  <c r="G97" i="2"/>
  <c r="H97" i="2"/>
  <c r="F97" i="2"/>
  <c r="G264" i="2" l="1"/>
  <c r="H264" i="2"/>
  <c r="F264" i="2"/>
  <c r="G261" i="2"/>
  <c r="H261" i="2"/>
  <c r="F261" i="2"/>
  <c r="G221" i="2"/>
  <c r="H221" i="2"/>
  <c r="F221" i="2"/>
  <c r="G197" i="2" l="1"/>
  <c r="H197" i="2"/>
  <c r="G191" i="2"/>
  <c r="H191" i="2"/>
  <c r="F191" i="2"/>
  <c r="G163" i="2"/>
  <c r="H163" i="2"/>
  <c r="F163" i="2"/>
  <c r="G119" i="2"/>
  <c r="H119" i="2"/>
  <c r="F119" i="2"/>
  <c r="G105" i="2"/>
  <c r="H105" i="2"/>
  <c r="F105" i="2"/>
  <c r="G80" i="2" l="1"/>
  <c r="H80" i="2"/>
  <c r="F80" i="2"/>
  <c r="F25" i="2" l="1"/>
  <c r="G25" i="2" l="1"/>
  <c r="H25" i="2"/>
  <c r="G20" i="2" l="1"/>
  <c r="H20" i="2"/>
  <c r="F20" i="2"/>
  <c r="G203" i="2" l="1"/>
  <c r="H203" i="2"/>
  <c r="F203" i="2"/>
  <c r="G103" i="2" l="1"/>
  <c r="H103" i="2"/>
  <c r="F103" i="2"/>
  <c r="G92" i="2"/>
  <c r="H92" i="2"/>
  <c r="F92" i="2"/>
  <c r="G78" i="2"/>
  <c r="H78" i="2"/>
  <c r="F78" i="2"/>
  <c r="G23" i="2"/>
  <c r="H23" i="2"/>
  <c r="F23" i="2"/>
  <c r="H8" i="2"/>
  <c r="G8" i="2"/>
  <c r="G407" i="2" s="1"/>
  <c r="F8" i="2"/>
  <c r="H18" i="2"/>
  <c r="G18" i="2"/>
  <c r="F18" i="2"/>
  <c r="F407" i="2" l="1"/>
  <c r="H407" i="2"/>
</calcChain>
</file>

<file path=xl/sharedStrings.xml><?xml version="1.0" encoding="utf-8"?>
<sst xmlns="http://schemas.openxmlformats.org/spreadsheetml/2006/main" count="1825" uniqueCount="1145">
  <si>
    <t>Министерство финансов Мурманской области</t>
  </si>
  <si>
    <t>Номер
реестровой записи</t>
  </si>
  <si>
    <t>Классификация доходов бюджетов</t>
  </si>
  <si>
    <t>Утвержденный план доходов бюджета</t>
  </si>
  <si>
    <t>код</t>
  </si>
  <si>
    <t>наименование</t>
  </si>
  <si>
    <t>112010954705147000000000006001</t>
  </si>
  <si>
    <t>Плата за выбросы загрязняющих веществ в атмосферный воздух стационарными объектами (пени по соответствующему платежу)</t>
  </si>
  <si>
    <t>04811201010012100120</t>
  </si>
  <si>
    <t>048</t>
  </si>
  <si>
    <t>112010954705147000000000009001</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</si>
  <si>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</si>
  <si>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04811201010016000120</t>
  </si>
  <si>
    <t>112010954705147000000000003001</t>
  </si>
  <si>
    <t>Плата за сбросы загрязняющих веществ в водные объекты (пени по соответствующему платежу)</t>
  </si>
  <si>
    <t>04811201030012100120</t>
  </si>
  <si>
    <t>112010954705147000000000002001</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</si>
  <si>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</si>
  <si>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04811201030016000120</t>
  </si>
  <si>
    <t>112010954705147000000000004001</t>
  </si>
  <si>
    <t>Плата за размещение отходов производства (пени по соответствующему платежу)</t>
  </si>
  <si>
    <t>04811201041012100120</t>
  </si>
  <si>
    <t>112010954705147000000000008001</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</si>
  <si>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</si>
  <si>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04811201041016000120</t>
  </si>
  <si>
    <t>112010954705147000000000005001</t>
  </si>
  <si>
    <t>Плата за размещение твердых коммунальных отходов (пени по соответствующему платежу)</t>
  </si>
  <si>
    <t>04811201042012100120</t>
  </si>
  <si>
    <t>112010954705147000000000007001</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</si>
  <si>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</si>
  <si>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04811201042016000120</t>
  </si>
  <si>
    <t>112010954705147000000000010001</t>
  </si>
  <si>
    <t>04811201070016000120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</si>
  <si>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</si>
  <si>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108070304715147000000000001001</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</si>
  <si>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</si>
  <si>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09610807130011000110</t>
  </si>
  <si>
    <t>096</t>
  </si>
  <si>
    <t>116018874715147000000000002001</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</si>
  <si>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</si>
  <si>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10611601121010001140</t>
  </si>
  <si>
    <t>106</t>
  </si>
  <si>
    <t>116018874715147000000000001001</t>
  </si>
  <si>
    <t>10611601121010007140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</si>
  <si>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нарушения правил движения тяжеловесного и (или) крупногабаритного транспортного средства, выявленные при осуществлении весового и габаритного контроля на автомобильных дорогах общего пользования регионального, межмуниципального или местного значения)</t>
  </si>
  <si>
    <t>116010284715147000000000001001</t>
  </si>
  <si>
    <t>18011601121010001140</t>
  </si>
  <si>
    <t>180</t>
  </si>
  <si>
    <t>116017654715147000000000001001</t>
  </si>
  <si>
    <t>187</t>
  </si>
  <si>
    <t>108060934705147000000000006001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</si>
  <si>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</si>
  <si>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18810806000018003110</t>
  </si>
  <si>
    <t>188</t>
  </si>
  <si>
    <t>108060934705147000000000005001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</si>
  <si>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</si>
  <si>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18810806000018004110</t>
  </si>
  <si>
    <t>108060934705147000000000003001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</si>
  <si>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</si>
  <si>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18810806000018005110</t>
  </si>
  <si>
    <t>108060934705147000000000004001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</si>
  <si>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</si>
  <si>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18810806000018006110</t>
  </si>
  <si>
    <t>108060934705147000000000002001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</si>
  <si>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</si>
  <si>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18810806000018014110</t>
  </si>
  <si>
    <t>108070944705147000000000002001</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</si>
  <si>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</si>
  <si>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18810807100018034110</t>
  </si>
  <si>
    <t>108070944705147000000000003001</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</si>
  <si>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</si>
  <si>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18810807100018035110</t>
  </si>
  <si>
    <t>108070944705147000000000001001</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</si>
  <si>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</si>
  <si>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18810807141018000110</t>
  </si>
  <si>
    <t>116015804715147000000000001001</t>
  </si>
  <si>
    <t>18811601121010001140</t>
  </si>
  <si>
    <t>116015804715147000000000003001</t>
  </si>
  <si>
    <t>18811601123010001140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</si>
  <si>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 налагаемые мировыми судьями)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</si>
  <si>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</si>
  <si>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108058854715147000000000001001</t>
  </si>
  <si>
    <t>31810805000018001110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</si>
  <si>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</si>
  <si>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318</t>
  </si>
  <si>
    <t>108058854715147000000000002001</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</si>
  <si>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</si>
  <si>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31810805000018002110</t>
  </si>
  <si>
    <t>108070024715147000000000004001</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</si>
  <si>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</si>
  <si>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31810807110010103110</t>
  </si>
  <si>
    <t>108070024715147000000000005001</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</si>
  <si>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</si>
  <si>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31810807200018039110</t>
  </si>
  <si>
    <t>108070884715147000000000003001</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</si>
  <si>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</si>
  <si>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32110807020018000110</t>
  </si>
  <si>
    <t>321</t>
  </si>
  <si>
    <t>108070884715147000000000001001</t>
  </si>
  <si>
    <t>32110807550018000110</t>
  </si>
  <si>
    <t>Государственная пошлина за государственный кадастровый учет (при обращении через многофункциональные центры)</t>
  </si>
  <si>
    <t>108070884715147000000000004001</t>
  </si>
  <si>
    <t>32110807560018000110</t>
  </si>
  <si>
    <t>Государственная пошлина за осуществляемые одновременно государственный кадастровый учет и государственную регистрацию прав (при обращении через многофункциональные центры)</t>
  </si>
  <si>
    <t>108070884715147000000000002001</t>
  </si>
  <si>
    <t>32110807570018000110</t>
  </si>
  <si>
    <t>Государственная пошлина за ускоренную процедуру государственного кадастрового учета и (или) государственной регистрации прав (при обращении через многофункциональные центры)</t>
  </si>
  <si>
    <t>113018904715147000000000001001</t>
  </si>
  <si>
    <t>32111301031018020130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</si>
  <si>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</si>
  <si>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113027034715147000000000001001</t>
  </si>
  <si>
    <t>Прочие доходы от компенсации затрат бюджетов субъектов Российской Федерации (прочие доходы от компенсации затрат областного бюджета)</t>
  </si>
  <si>
    <t>80111302992020420130</t>
  </si>
  <si>
    <t>801</t>
  </si>
  <si>
    <t>Мурманская областная Дума</t>
  </si>
  <si>
    <t>113010034715147000000000001001</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</si>
  <si>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</si>
  <si>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80311301992020409130</t>
  </si>
  <si>
    <t>803</t>
  </si>
  <si>
    <t>Министерство труда и социального развития Мурманской области</t>
  </si>
  <si>
    <t>113025854715147000000000002001</t>
  </si>
  <si>
    <t>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государственных заданий на оказание государственных услуг (выполнение работ), образовавшихся в связи с недостижением установленных государственным заданием показателей, характеризующих объем государственных услуг)</t>
  </si>
  <si>
    <t>80311302992020410130</t>
  </si>
  <si>
    <t>113025854715147000000000001001</t>
  </si>
  <si>
    <t>80311302992020420130</t>
  </si>
  <si>
    <t>116075864715147000000000001001</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</si>
  <si>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</si>
  <si>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80311607010020000140</t>
  </si>
  <si>
    <t>202258084715147000000000007001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</si>
  <si>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</si>
  <si>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80320225086020000150</t>
  </si>
  <si>
    <t>202258084715147000000000002001</t>
  </si>
  <si>
    <t>Субсидии бюджетам субъектов Российской Федерации на создание системы долговременного ухода за гражданами пожилого возраста и инвалидами</t>
  </si>
  <si>
    <t>80320225163020000150</t>
  </si>
  <si>
    <t>202258084715147000000000004001</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</si>
  <si>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</si>
  <si>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80320225404020000150</t>
  </si>
  <si>
    <t>202258084715147000000000006001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</si>
  <si>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</si>
  <si>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80320225462020000150</t>
  </si>
  <si>
    <t>202258084715147000000000009001</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</si>
  <si>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</si>
  <si>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80320225514020000150</t>
  </si>
  <si>
    <t>202358094715147000000000004001</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</si>
  <si>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</si>
  <si>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80320235220020000150</t>
  </si>
  <si>
    <t>202358094715147000000000002001</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</si>
  <si>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</si>
  <si>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80320235240020000150</t>
  </si>
  <si>
    <t>202358094715147000000000005001</t>
  </si>
  <si>
    <t>Субвенции бюджетам субъектов Российской Федерации на оплату жилищно-коммунальных услуг отдельным категориям граждан</t>
  </si>
  <si>
    <t>80320235250020000150</t>
  </si>
  <si>
    <t>202358094715147000000000003001</t>
  </si>
  <si>
    <t>80320235290020000150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</si>
  <si>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</si>
  <si>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108075924715147000000000003001</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</si>
  <si>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</si>
  <si>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80410807082011000110</t>
  </si>
  <si>
    <t>804</t>
  </si>
  <si>
    <t>Министерство образования и науки Мурманской области</t>
  </si>
  <si>
    <t>108075924715147000000000002001</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</si>
  <si>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</si>
  <si>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80410807380011000110</t>
  </si>
  <si>
    <t>108075924715147000000000001001</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</si>
  <si>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</si>
  <si>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80410807390011000110</t>
  </si>
  <si>
    <t>113025934715147000000000001001</t>
  </si>
  <si>
    <t>80411302992020410130</t>
  </si>
  <si>
    <t>113025934715147000000000002001</t>
  </si>
  <si>
    <t>80411302992020420130</t>
  </si>
  <si>
    <t>202258014715147000000000005001</t>
  </si>
  <si>
    <t>80420225082020000150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</si>
  <si>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</si>
  <si>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202258014715147000000000004001</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</si>
  <si>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</si>
  <si>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80420225179020000150</t>
  </si>
  <si>
    <t>202258014715147000000000008001</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</si>
  <si>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</si>
  <si>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80420225304020000150</t>
  </si>
  <si>
    <t>202258014775147000000000003001</t>
  </si>
  <si>
    <t>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t>
  </si>
  <si>
    <t>80420225559020000150</t>
  </si>
  <si>
    <t>202258014715147000000000003001</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</si>
  <si>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</si>
  <si>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80420225780020000150</t>
  </si>
  <si>
    <t>202458124715147000000000001001</t>
  </si>
  <si>
    <t>80420245050020000150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</si>
  <si>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</si>
  <si>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202458124715147000000000003001</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</si>
  <si>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</si>
  <si>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80420245303020000150</t>
  </si>
  <si>
    <t>202458124715147000000000002001</t>
  </si>
  <si>
    <t>80420245363020000150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</si>
  <si>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</si>
  <si>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113018114715147000000000001001</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</si>
  <si>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здравоохранения особого типа "Медицинский центр мобилизационных резервов "Резерв")</t>
  </si>
  <si>
    <t>80511301992020401130</t>
  </si>
  <si>
    <t>805</t>
  </si>
  <si>
    <t>113028074715147000000000001001</t>
  </si>
  <si>
    <t>80511302992020420130</t>
  </si>
  <si>
    <t>116078144715147000000000001001</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</si>
  <si>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</si>
  <si>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80511607090020000140</t>
  </si>
  <si>
    <t>108078234715147000000000002001</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</si>
  <si>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</si>
  <si>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80610807142011000110</t>
  </si>
  <si>
    <t>806</t>
  </si>
  <si>
    <t>Министерство транспорта и дорожного хозяйства Мурманской области</t>
  </si>
  <si>
    <t>108078234715147000000000001001</t>
  </si>
  <si>
    <t>80610807160011000110</t>
  </si>
  <si>
    <t>108078234715147000000000004001</t>
  </si>
  <si>
    <t>80610807510011000110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</si>
  <si>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</si>
  <si>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111058254715147000000000001001</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</si>
  <si>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</si>
  <si>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80611105100020000120</t>
  </si>
  <si>
    <t>113018274715147000000000001001</t>
  </si>
  <si>
    <t>80611301992020402130</t>
  </si>
  <si>
    <t>Прочие доходы от оказания платных услуг (работ) получателями средств бюджетов субъектов Российской Федерации (доходы от предоставления Государственным областным казенным учреждением по управлению автомобильными дорогами Мурманской области услуг по обследованию автомобильных дорог на основании данных измерительной передвижной дорожной лаборатории)</t>
  </si>
  <si>
    <t>113028284715147000000000002001</t>
  </si>
  <si>
    <t>Доходы, поступающие в порядке возмещения расходов, понесенных в связи с эксплуатацией имущества субъектов Российской Федерации</t>
  </si>
  <si>
    <t>80611302062020000130</t>
  </si>
  <si>
    <t>113028284715147000000000001001</t>
  </si>
  <si>
    <t>80611302992020420130</t>
  </si>
  <si>
    <t>115028334715147000000000001001</t>
  </si>
  <si>
    <t>Платежи, взимаемые государственными органами (организациями) субъектов Российской Федерации за выполнение определенных функций</t>
  </si>
  <si>
    <t>80611502020020000140</t>
  </si>
  <si>
    <t>116078364715147000000000001001</t>
  </si>
  <si>
    <t>80611607010020000140</t>
  </si>
  <si>
    <t>116118404715147000000000001001</t>
  </si>
  <si>
    <t>80611611063010000140</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</si>
  <si>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</si>
  <si>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202258384715147000000000001001</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</si>
  <si>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</si>
  <si>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80620225447020000150</t>
  </si>
  <si>
    <t>113026114715147000000000002001</t>
  </si>
  <si>
    <t>80711302992020410130</t>
  </si>
  <si>
    <t>807</t>
  </si>
  <si>
    <t>Министерство строительства Мурманской области</t>
  </si>
  <si>
    <t>113026114715147000000000001001</t>
  </si>
  <si>
    <t>80711302992020420130</t>
  </si>
  <si>
    <t>116078424715147000000000002001</t>
  </si>
  <si>
    <t>80711607010020000140</t>
  </si>
  <si>
    <t>116078424715147000000000001001</t>
  </si>
  <si>
    <t>80711607090020000140</t>
  </si>
  <si>
    <t>116108434715147000000000001001</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</si>
  <si>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</si>
  <si>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80711610022020000140</t>
  </si>
  <si>
    <t>111020104715147000000000001001</t>
  </si>
  <si>
    <t>Доходы от операций по управлению остатками средств на едином казначейском счете, зачисляемые в бюджеты субъектов Российской Федерации</t>
  </si>
  <si>
    <t>80811102102020000120</t>
  </si>
  <si>
    <t>808</t>
  </si>
  <si>
    <t>111036184715147000000000001001</t>
  </si>
  <si>
    <t>80811103020020000120</t>
  </si>
  <si>
    <t>Проценты, полученные от предоставления бюджетных кредитов внутри страны за счет средств бюджетов субъектов Российской Федерации</t>
  </si>
  <si>
    <t>113026194715147000000000002001</t>
  </si>
  <si>
    <t>80811302992020420130</t>
  </si>
  <si>
    <t>202158214715147000000000003001</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</si>
  <si>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</si>
  <si>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80820215010020000150</t>
  </si>
  <si>
    <t>202358484715147000000000001001</t>
  </si>
  <si>
    <t>80820235900020000150</t>
  </si>
  <si>
    <t>Единая субвенция бюджетам субъектов Российской Федерации и бюджету города Байконура</t>
  </si>
  <si>
    <t>108076234715147000000000001001</t>
  </si>
  <si>
    <t>80910807082011000110</t>
  </si>
  <si>
    <t>809</t>
  </si>
  <si>
    <t>Министерство развития Арктики и экономики Мурманской области</t>
  </si>
  <si>
    <t>116016254715147000000000001001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</si>
  <si>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</si>
  <si>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80911601332010000140</t>
  </si>
  <si>
    <t>202259234715147000000000003001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</si>
  <si>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</si>
  <si>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80920225066020000150</t>
  </si>
  <si>
    <t>202259234715147000000000002001</t>
  </si>
  <si>
    <t>Субсидии бюджетам субъектов Российской Федерации в целях достижения результатов федерального проекта "Производительность труда"</t>
  </si>
  <si>
    <t>80920225289020000150</t>
  </si>
  <si>
    <t>111010314715147000000000001001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</si>
  <si>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</si>
  <si>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81011101020020000120</t>
  </si>
  <si>
    <t>810</t>
  </si>
  <si>
    <t>Министерство имущественных отношений Мурманской области</t>
  </si>
  <si>
    <t>111058724715147000000000002001</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</si>
  <si>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</si>
  <si>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81011105022020000120</t>
  </si>
  <si>
    <t>111058724715147000000000001001</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</si>
  <si>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</si>
  <si>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81011105032020000120</t>
  </si>
  <si>
    <t>111058724715147000000000004001</t>
  </si>
  <si>
    <t>Доходы от сдачи в аренду имущества, составляющего казну субъекта Российской Федерации (за исключением земельных участков)</t>
  </si>
  <si>
    <t>81011105072020000120</t>
  </si>
  <si>
    <t>111058724715147000000000003001</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</si>
  <si>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</si>
  <si>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81011105322020000120</t>
  </si>
  <si>
    <t>111078734715147000000000001001</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</si>
  <si>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</si>
  <si>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81011107012020000120</t>
  </si>
  <si>
    <t>111098744715147000000000002001</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</si>
  <si>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</si>
  <si>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81011109064010000120</t>
  </si>
  <si>
    <t>113018754715147000000000003001</t>
  </si>
  <si>
    <t>81011301992020403130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</si>
  <si>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</si>
  <si>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113018754715147000000000005001</t>
  </si>
  <si>
    <t>81011301992020404130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</si>
  <si>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</si>
  <si>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113018754715147000000000001001</t>
  </si>
  <si>
    <t>81011301992020405130</t>
  </si>
  <si>
    <t>113018754715147000000000004001</t>
  </si>
  <si>
    <t>81011301992020409130</t>
  </si>
  <si>
    <t>113028764715147000000000001001</t>
  </si>
  <si>
    <t>81011302992020420130</t>
  </si>
  <si>
    <t>114028804715147000000000001001</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</si>
  <si>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</si>
  <si>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81011402022020000440</t>
  </si>
  <si>
    <t>114028804715147000000000002001</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</si>
  <si>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</si>
  <si>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81011402023020000410</t>
  </si>
  <si>
    <t>116078784715147000000000002001</t>
  </si>
  <si>
    <t>81011607090020000140</t>
  </si>
  <si>
    <t>116100214715147000000000001001</t>
  </si>
  <si>
    <t>81011610022020000140</t>
  </si>
  <si>
    <t>116100214715147000000000002001</t>
  </si>
  <si>
    <t>81011610122010001140</t>
  </si>
  <si>
    <t>108078934715147000000000001001</t>
  </si>
  <si>
    <t>81110807082011000110</t>
  </si>
  <si>
    <t>811</t>
  </si>
  <si>
    <t>Министерство природных ресурсов и экологии Мурманской области</t>
  </si>
  <si>
    <t>112028954715147000000000001001</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</si>
  <si>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</si>
  <si>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81111202052010000120</t>
  </si>
  <si>
    <t>112048964715147000000000001001</t>
  </si>
  <si>
    <t>81111204013020000120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</si>
  <si>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</si>
  <si>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112048964715147000000000003001</t>
  </si>
  <si>
    <t>81111204014020000120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</si>
  <si>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</si>
  <si>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112048964715147000000000002001</t>
  </si>
  <si>
    <t>81111204015020000120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</si>
  <si>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</si>
  <si>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113018974715147000000000001001</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</si>
  <si>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</si>
  <si>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81111301410010000130</t>
  </si>
  <si>
    <t>113026504715147000000000002001</t>
  </si>
  <si>
    <t>81111302062020000130</t>
  </si>
  <si>
    <t>115078984715147000000000001001</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</si>
  <si>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</si>
  <si>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81111507020010000140</t>
  </si>
  <si>
    <t>116010754715147000000000009001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</si>
  <si>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</si>
  <si>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81111601072010009140</t>
  </si>
  <si>
    <t>116010754715147000000000013001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</si>
  <si>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</si>
  <si>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81111601072010011140</t>
  </si>
  <si>
    <t>116010754715147000000000017001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</si>
  <si>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</si>
  <si>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81111601072019000140</t>
  </si>
  <si>
    <t>116010754715147000000000002001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</si>
  <si>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</si>
  <si>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81111601082010025140</t>
  </si>
  <si>
    <t>116010754715147000000000007001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</si>
  <si>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</si>
  <si>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81111601082010026140</t>
  </si>
  <si>
    <t>116010754715147000000000015001</t>
  </si>
  <si>
    <t>81111601082010028140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</si>
  <si>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</si>
  <si>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116010754715147000000000006001</t>
  </si>
  <si>
    <t>81111601082010031140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</si>
  <si>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</si>
  <si>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116010754715147000000000004001</t>
  </si>
  <si>
    <t>81111601082010032140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</si>
  <si>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</si>
  <si>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116010754715147000000000016001</t>
  </si>
  <si>
    <t>81111601082010037140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</si>
  <si>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</si>
  <si>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116010754715147000000000014001</t>
  </si>
  <si>
    <t>81111601082019000140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</si>
  <si>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</si>
  <si>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116010754715147000000000012001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</si>
  <si>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</si>
  <si>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81111601192010005140</t>
  </si>
  <si>
    <t>116010754715147000000000011001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</si>
  <si>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</si>
  <si>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81111601192019000140</t>
  </si>
  <si>
    <t>116010754715147000000000010001</t>
  </si>
  <si>
    <t>81111601202010004140</t>
  </si>
  <si>
    <t>116010754715147000000000008001</t>
  </si>
  <si>
    <t>81111601205010000140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</si>
  <si>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</si>
  <si>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116076524715147000000000004001</t>
  </si>
  <si>
    <t>81111607010020000140</t>
  </si>
  <si>
    <t>116076524715147000000000001001</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</si>
  <si>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</si>
  <si>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81111607030020000140</t>
  </si>
  <si>
    <t>116076524715147000000000003001</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</si>
  <si>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</si>
  <si>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81111607040020000140</t>
  </si>
  <si>
    <t>116106534715147000000000001001</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</si>
  <si>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</si>
  <si>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81111610021020000140</t>
  </si>
  <si>
    <t>117050204715147000000000001001</t>
  </si>
  <si>
    <t>Прочие неналоговые доходы бюджетов субъектов Российской Федерации (плата за посещение природных парков и государственных природных заказников регионального значения)</t>
  </si>
  <si>
    <t>81111705020020001180</t>
  </si>
  <si>
    <t>202259114715147000000000002001</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</si>
  <si>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</si>
  <si>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81120225501020000150</t>
  </si>
  <si>
    <t>202458534715147000000000001001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</si>
  <si>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</si>
  <si>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81220245141020000150</t>
  </si>
  <si>
    <t>812</t>
  </si>
  <si>
    <t>Аппарат Правительства Мурманской области (министерство)</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</si>
  <si>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</si>
  <si>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81220245142020000150</t>
  </si>
  <si>
    <t>813</t>
  </si>
  <si>
    <t>Министерство энергетики и жилищно-коммунального хозяйства Мурманской области</t>
  </si>
  <si>
    <t>116010994705147000000000001001</t>
  </si>
  <si>
    <t>81411601092010005140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</si>
  <si>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</si>
  <si>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814</t>
  </si>
  <si>
    <t>Министерство градостроительства и благоустройства Мурманской области</t>
  </si>
  <si>
    <t>202259054715147000000000002001</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</si>
  <si>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</si>
  <si>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81420225424020000150</t>
  </si>
  <si>
    <t>Субсидии бюджетам субъектов Российской Федерации на реализацию программ формирования современной городской среды</t>
  </si>
  <si>
    <t>81420225555020000150</t>
  </si>
  <si>
    <t>116010894705147000000000072001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</si>
  <si>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</si>
  <si>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82111601053010027140</t>
  </si>
  <si>
    <t>821</t>
  </si>
  <si>
    <t>Министерство юстиции Мурманской области</t>
  </si>
  <si>
    <t>116010894705147000000000029001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</si>
  <si>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</si>
  <si>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82111601053010035140</t>
  </si>
  <si>
    <t>116010894705147000000000054001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</si>
  <si>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</si>
  <si>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82111601053010059140</t>
  </si>
  <si>
    <t>116010894705147000000000003001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</si>
  <si>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</si>
  <si>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82111601053010063140</t>
  </si>
  <si>
    <t>116010894705147000000000036001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</si>
  <si>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</si>
  <si>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82111601053010351140</t>
  </si>
  <si>
    <t>116010894705147000000000016001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</si>
  <si>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</si>
  <si>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82111601053019000140</t>
  </si>
  <si>
    <t>116010894705147000000000063001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</si>
  <si>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</si>
  <si>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82111601063010008140</t>
  </si>
  <si>
    <t>116010894705147000000000030001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</si>
  <si>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</si>
  <si>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82111601063010009140</t>
  </si>
  <si>
    <t>116010894705147000000000055001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</si>
  <si>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</si>
  <si>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82111601063010017140</t>
  </si>
  <si>
    <t>116010894705147000000000020001</t>
  </si>
  <si>
    <t>82111601063010091140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</si>
  <si>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</si>
  <si>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116010894705147000000000040001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</si>
  <si>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</si>
  <si>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82111601063010101140</t>
  </si>
  <si>
    <t>116010894705147000000000032001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</si>
  <si>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</si>
  <si>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82111601073010006140</t>
  </si>
  <si>
    <t>116010894705147000000000047001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</si>
  <si>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</si>
  <si>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82111601073010017140</t>
  </si>
  <si>
    <t>116010894705147000000000073001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</si>
  <si>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</si>
  <si>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82111601073010019140</t>
  </si>
  <si>
    <t>116010894705147000000000017001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</si>
  <si>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</si>
  <si>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82111601073010027140</t>
  </si>
  <si>
    <t>116010894705147000000000038001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</si>
  <si>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</si>
  <si>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82111601073010232140</t>
  </si>
  <si>
    <t>116010894705147000000000023001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</si>
  <si>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</si>
  <si>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82111601073019000140</t>
  </si>
  <si>
    <t>116010894705147000000000049001</t>
  </si>
  <si>
    <t>82111601083010002140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</si>
  <si>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</si>
  <si>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116010894705147000000000061001</t>
  </si>
  <si>
    <t>82111601083010037140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</si>
  <si>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</si>
  <si>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116010894705147000000000062001</t>
  </si>
  <si>
    <t>82111601083010039140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</si>
  <si>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</si>
  <si>
    <t>116010894705147000000000019001</t>
  </si>
  <si>
    <t>82111601083010281140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</si>
  <si>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</si>
  <si>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116010894705147000000000050001</t>
  </si>
  <si>
    <t>82111601083019000140</t>
  </si>
  <si>
    <t>116010894705147000000000048001</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</si>
  <si>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</si>
  <si>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82111601093019000140</t>
  </si>
  <si>
    <t>116010894705147000000000065001</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</si>
  <si>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</si>
  <si>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82111601103019000140</t>
  </si>
  <si>
    <t>116010894705147000000000006001</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</si>
  <si>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</si>
  <si>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82111601113019000140</t>
  </si>
  <si>
    <t>116010894705147000000000075001</t>
  </si>
  <si>
    <t>82111601123010011140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</si>
  <si>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 налагаемые мировыми судьями, комиссиями по делам несовершеннолетних и защите их прав, администрируемые исполнительными органами Мурманской области)</t>
  </si>
  <si>
    <t>116010894705147000000000012001</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</si>
  <si>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</si>
  <si>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82111601133010005140</t>
  </si>
  <si>
    <t>116010894705147000000000025001</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</si>
  <si>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</si>
  <si>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82111601133019000140</t>
  </si>
  <si>
    <t>116010894705147000000000045001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</si>
  <si>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</si>
  <si>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82111601143010016140</t>
  </si>
  <si>
    <t>116010894705147000000000041001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</si>
  <si>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</si>
  <si>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82111601143010102140</t>
  </si>
  <si>
    <t>116010894705147000000000022001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</si>
  <si>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</si>
  <si>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82111601143010171140</t>
  </si>
  <si>
    <t>116010894705147000000000028001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</si>
  <si>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</si>
  <si>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82111601143019000140</t>
  </si>
  <si>
    <t>116010894705147000000000039001</t>
  </si>
  <si>
    <t>82111601153010005140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</si>
  <si>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</si>
  <si>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116010894705147000000000058001</t>
  </si>
  <si>
    <t>82111601153010006140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</si>
  <si>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</si>
  <si>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116010894705147000000000005001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</si>
  <si>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</si>
  <si>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82111601153010012140</t>
  </si>
  <si>
    <t>116010894705147000000000001001</t>
  </si>
  <si>
    <t>82111601153019000140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</si>
  <si>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</si>
  <si>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116010894705147000000000027001</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</si>
  <si>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</si>
  <si>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82111601163010000140</t>
  </si>
  <si>
    <t>116010894705147000000000043001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</si>
  <si>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</si>
  <si>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82111601173010007140</t>
  </si>
  <si>
    <t>116010894705147000000000066001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</si>
  <si>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</si>
  <si>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82111601173010008140</t>
  </si>
  <si>
    <t>116010894705147000000000010001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</si>
  <si>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</si>
  <si>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82111601173019000140</t>
  </si>
  <si>
    <t>116010894705147000000000026001</t>
  </si>
  <si>
    <t>82111601183010000140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</si>
  <si>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</si>
  <si>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116010894705147000000000060001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</si>
  <si>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</si>
  <si>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82111601193010005140</t>
  </si>
  <si>
    <t>116010894705147000000000042001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</si>
  <si>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</si>
  <si>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82111601193010007140</t>
  </si>
  <si>
    <t>116010894705147000000000053001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</si>
  <si>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</si>
  <si>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82111601193010009140</t>
  </si>
  <si>
    <t>116010894705147000000000033001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</si>
  <si>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</si>
  <si>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82111601193010012140</t>
  </si>
  <si>
    <t>116010894705147000000000031001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</si>
  <si>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</si>
  <si>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82111601193010013140</t>
  </si>
  <si>
    <t>116010894705147000000000024001</t>
  </si>
  <si>
    <t>82111601193010020140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</si>
  <si>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</si>
  <si>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116010894705147000000000018001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</si>
  <si>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</si>
  <si>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82111601193010028140</t>
  </si>
  <si>
    <t>116010894705147000000000034001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</si>
  <si>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</si>
  <si>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82111601193010029140</t>
  </si>
  <si>
    <t>116010894705147000000000037001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</si>
  <si>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</si>
  <si>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82111601193010401140</t>
  </si>
  <si>
    <t>116010894705147000000000071001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</si>
  <si>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</si>
  <si>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82111601203010006140</t>
  </si>
  <si>
    <t>116010894705147000000000011001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</si>
  <si>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</si>
  <si>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82111601203010007140</t>
  </si>
  <si>
    <t>116010894705147000000000021001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</si>
  <si>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</si>
  <si>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82111601203010008140</t>
  </si>
  <si>
    <t>116010894705147000000000051001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</si>
  <si>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</si>
  <si>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82111601203010010140</t>
  </si>
  <si>
    <t>116010894705147000000000074001</t>
  </si>
  <si>
    <t>82111601203010012140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</si>
  <si>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</si>
  <si>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116010894705147000000000064001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</si>
  <si>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</si>
  <si>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82111601203010013140</t>
  </si>
  <si>
    <t>116010894705147000000000046001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</si>
  <si>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</si>
  <si>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82111601203010021140</t>
  </si>
  <si>
    <t>116010894705147000000000004001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</si>
  <si>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</si>
  <si>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82111601203019000140</t>
  </si>
  <si>
    <t>116028994715147000000000001001</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</si>
  <si>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</si>
  <si>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82111602010020000140</t>
  </si>
  <si>
    <t>113010594715147000000000001001</t>
  </si>
  <si>
    <t>82211301992020407130</t>
  </si>
  <si>
    <t>822</t>
  </si>
  <si>
    <t>Министерство культуры Мурманской области</t>
  </si>
  <si>
    <t>202259214775147000000000001001</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</si>
  <si>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</si>
  <si>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82220225299020000150</t>
  </si>
  <si>
    <t>202259214775147000000000006001</t>
  </si>
  <si>
    <t>82220225454020000150</t>
  </si>
  <si>
    <t>Субсидии бюджетам субъектов Российской Федерации на создание модельных муниципальных библиотек</t>
  </si>
  <si>
    <t>202259214775147000000000009001</t>
  </si>
  <si>
    <t>82220225519020000150</t>
  </si>
  <si>
    <t>Субсидии бюджетам субъектов Российской Федерации на поддержку отрасли культуры</t>
  </si>
  <si>
    <t>202259214775147000000000003001</t>
  </si>
  <si>
    <t>Субсидии бюджетам субъектов Российской Федерации на проведение ремонта и (или) материально-технического оснащения региональных и (или) муниципальных филармоний</t>
  </si>
  <si>
    <t>82220225551020000150</t>
  </si>
  <si>
    <t>202259214775147000000000005001</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</si>
  <si>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</si>
  <si>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82220225553020000150</t>
  </si>
  <si>
    <t>202259214775147000000000010001</t>
  </si>
  <si>
    <t>82220225590020000150</t>
  </si>
  <si>
    <t>Субсидии бюджетам субъектов Российской Федерации на техническое оснащение региональных и муниципальных музеев</t>
  </si>
  <si>
    <t>202258414715147000000000002001</t>
  </si>
  <si>
    <t>Субсидии бюджетам субъектов Российской Федерации на государственную поддержку организаций, входящих в систему спортивной подготовки</t>
  </si>
  <si>
    <t>82320225081020000150</t>
  </si>
  <si>
    <t>823</t>
  </si>
  <si>
    <t>202258414775147000000000001001</t>
  </si>
  <si>
    <t>Субсидии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</si>
  <si>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82320225144020000150</t>
  </si>
  <si>
    <t>202258414715147000000000001001</t>
  </si>
  <si>
    <t>Субсидии бюджетам субъектов Российской Федерации на оснащение объектов спортивной инфраструктуры спортивно-технологическим оборудованием</t>
  </si>
  <si>
    <t>82320225228020000150</t>
  </si>
  <si>
    <t>202258414715147000000000003001</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</si>
  <si>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</si>
  <si>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82320225229020000150</t>
  </si>
  <si>
    <t>202258414715147000000000004001</t>
  </si>
  <si>
    <t>Субсидии бюджетам субъектов Российской Федерации на софинансирование закупки и монтажа оборудования для создания "умных" спортивных площадок</t>
  </si>
  <si>
    <t>82320225753020000150</t>
  </si>
  <si>
    <t>116010654715147000000000004001</t>
  </si>
  <si>
    <t>83011601072010029140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</si>
  <si>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</si>
  <si>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830</t>
  </si>
  <si>
    <t>Комитет государственного и финансового контроля Мурманской области</t>
  </si>
  <si>
    <t>116010654715147000000000005001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</si>
  <si>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</si>
  <si>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83011601072010030140</t>
  </si>
  <si>
    <t>116010654715147000000000003001</t>
  </si>
  <si>
    <t>83011601072019000140</t>
  </si>
  <si>
    <t>116010654715147000000000001001</t>
  </si>
  <si>
    <t>83011601152019000140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</si>
  <si>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</si>
  <si>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116010654715147000000000002001</t>
  </si>
  <si>
    <t>83011601156010000140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</si>
  <si>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</si>
  <si>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83011601192010005140</t>
  </si>
  <si>
    <t>83011601192019000140</t>
  </si>
  <si>
    <t>111057394715147000000000001001</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</si>
  <si>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</si>
  <si>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83211105326040000120</t>
  </si>
  <si>
    <t>832</t>
  </si>
  <si>
    <t>113017094715147000000000001001</t>
  </si>
  <si>
    <t>83211301992020409130</t>
  </si>
  <si>
    <t>113027104715147000000000002001</t>
  </si>
  <si>
    <t>83211302062020000130</t>
  </si>
  <si>
    <t>113027104715147000000000001001</t>
  </si>
  <si>
    <t>83211302992020420130</t>
  </si>
  <si>
    <t>114027404715147000000000001001</t>
  </si>
  <si>
    <t>83211402022020000440</t>
  </si>
  <si>
    <t>116016844705147000000000011001</t>
  </si>
  <si>
    <t>83211601053010035140</t>
  </si>
  <si>
    <t>116016844705147000000000018001</t>
  </si>
  <si>
    <t>83211601053019000140</t>
  </si>
  <si>
    <t>116016844705147000000000002001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</si>
  <si>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</si>
  <si>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83211601063010003140</t>
  </si>
  <si>
    <t>116016844705147000000000017001</t>
  </si>
  <si>
    <t>83211601063010008140</t>
  </si>
  <si>
    <t>116016844705147000000000008001</t>
  </si>
  <si>
    <t>83211601063010009140</t>
  </si>
  <si>
    <t>116016844705147000000000004001</t>
  </si>
  <si>
    <t>83211601063010023140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</si>
  <si>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</si>
  <si>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116016844705147000000000009001</t>
  </si>
  <si>
    <t>83211601063010091140</t>
  </si>
  <si>
    <t>116016844705147000000000019001</t>
  </si>
  <si>
    <t>83211601063010101140</t>
  </si>
  <si>
    <t>116016844705147000000000015001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</si>
  <si>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</si>
  <si>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83211601063019000140</t>
  </si>
  <si>
    <t>116016844705147000000000007001</t>
  </si>
  <si>
    <t>83211601073010017140</t>
  </si>
  <si>
    <t>116016844705147000000000013001</t>
  </si>
  <si>
    <t>83211601073010027140</t>
  </si>
  <si>
    <t>116016844705147000000000012001</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</si>
  <si>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поведения граждан на железнодорожном, воздушном или водном транспорте)</t>
  </si>
  <si>
    <t>83211601113010017140</t>
  </si>
  <si>
    <t>116016844705147000000000020001</t>
  </si>
  <si>
    <t>83211601113019000140</t>
  </si>
  <si>
    <t>116016844705147000000000016001</t>
  </si>
  <si>
    <t>83211601193019000140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</si>
  <si>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</si>
  <si>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116016844705147000000000005001</t>
  </si>
  <si>
    <t>83211601203010021140</t>
  </si>
  <si>
    <t>116016844705147000000000003001</t>
  </si>
  <si>
    <t>83211601203019000140</t>
  </si>
  <si>
    <t>116026864715147000000000001001</t>
  </si>
  <si>
    <t>83211602010020000140</t>
  </si>
  <si>
    <t>116074334715147000000000002001</t>
  </si>
  <si>
    <t>83211607010020000140</t>
  </si>
  <si>
    <t>116074334715147000000000001001</t>
  </si>
  <si>
    <t>83211607090020000140</t>
  </si>
  <si>
    <t>202358354715147000000000001001</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</si>
  <si>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</si>
  <si>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83220235118020000150</t>
  </si>
  <si>
    <t>108077374715147000000000001001</t>
  </si>
  <si>
    <t>83410807082011000110</t>
  </si>
  <si>
    <t>834</t>
  </si>
  <si>
    <t>202258024715147000000000001001</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</si>
  <si>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</si>
  <si>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83420225558020000150</t>
  </si>
  <si>
    <t>113027134715147000000000001001</t>
  </si>
  <si>
    <t>84611302992020420130</t>
  </si>
  <si>
    <t>846</t>
  </si>
  <si>
    <t>Министерство внутренней политики Мурманской области</t>
  </si>
  <si>
    <t>202259084775147000000000001001</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</si>
  <si>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</si>
  <si>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84620225518020000150</t>
  </si>
  <si>
    <t>202259084775147000000000002001</t>
  </si>
  <si>
    <t>Субсидии бюджетам субъектов Российской Федерации на реализацию программы государственной поддержки традиционной хозяйственной деятельности коренных малочисленных народов Российской Федерации, осуществляемой в Арктической зоне Российской Федерации</t>
  </si>
  <si>
    <t>84620225782020000150</t>
  </si>
  <si>
    <t>113027444715147000000000001001</t>
  </si>
  <si>
    <t>86011302992020420130</t>
  </si>
  <si>
    <t>860</t>
  </si>
  <si>
    <t>116017454715147000000000006001</t>
  </si>
  <si>
    <t>86011601072019000140</t>
  </si>
  <si>
    <t>116017454715147000000000005001</t>
  </si>
  <si>
    <t>86011601133019000140</t>
  </si>
  <si>
    <t>116017454715147000000000004001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</si>
  <si>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</si>
  <si>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86011601142019000140</t>
  </si>
  <si>
    <t>116017454715147000000000002001</t>
  </si>
  <si>
    <t>86011601193010005140</t>
  </si>
  <si>
    <t>116017454715147000000000007001</t>
  </si>
  <si>
    <t>86011601193010401140</t>
  </si>
  <si>
    <t>116017454715147000000000003001</t>
  </si>
  <si>
    <t>86011601203019000140</t>
  </si>
  <si>
    <t>113020124715147000000000001001</t>
  </si>
  <si>
    <t>88011302992020420130</t>
  </si>
  <si>
    <t>880</t>
  </si>
  <si>
    <t>Аппарат Уполномоченного  по правам человека в Мурманской области</t>
  </si>
  <si>
    <t>113027274715147000000000001001</t>
  </si>
  <si>
    <t>881</t>
  </si>
  <si>
    <t>Избирательная комиссия Мурманской области</t>
  </si>
  <si>
    <t>116106804715147000000000001001</t>
  </si>
  <si>
    <t>88111610022020000140</t>
  </si>
  <si>
    <t>113020134715147000000000001001</t>
  </si>
  <si>
    <t>88211302992020420130</t>
  </si>
  <si>
    <t>882</t>
  </si>
  <si>
    <t>Контрольно-счетная палата Мурманской области</t>
  </si>
  <si>
    <t>Всего</t>
  </si>
  <si>
    <t>88111302992020420130</t>
  </si>
  <si>
    <t>18711601121010001140</t>
  </si>
  <si>
    <t>Реестр</t>
  </si>
  <si>
    <t xml:space="preserve"> источников доходов областного бюджета Мурманской области  </t>
  </si>
  <si>
    <t>тыс.руб</t>
  </si>
  <si>
    <t>на 2026 г. (очередной финансовый год)</t>
  </si>
  <si>
    <t>на 2027 г. (первый год планового периода)</t>
  </si>
  <si>
    <t>на 2028 г. (второй год планового периода)</t>
  </si>
  <si>
    <t>Балтийско-Арктическое межрегиональное управление Федеральной службы по надзору в сфере природопользования</t>
  </si>
  <si>
    <r>
      <t xml:space="preserve">Администратор: 
</t>
    </r>
    <r>
      <rPr>
        <b/>
        <sz val="10"/>
        <color theme="1"/>
        <rFont val="Times New Roman"/>
        <family val="1"/>
        <charset val="204"/>
      </rPr>
      <t>Балтийско-Арктическое межрегиональное управление Федеральной службы по надзору в сфере природопользования</t>
    </r>
  </si>
  <si>
    <r>
      <t xml:space="preserve">Администратор: 
</t>
    </r>
    <r>
      <rPr>
        <b/>
        <sz val="10"/>
        <color theme="1"/>
        <rFont val="Times New Roman"/>
        <family val="1"/>
        <charset val="204"/>
      </rPr>
      <t>Управление Федеральной службы по надзору в сфере связи, информационных технологий и массовых коммуникаций по Мурманской области</t>
    </r>
  </si>
  <si>
    <r>
      <t xml:space="preserve">Администратор: 
</t>
    </r>
    <r>
      <rPr>
        <b/>
        <sz val="10"/>
        <color theme="1"/>
        <rFont val="Times New Roman"/>
        <family val="1"/>
        <charset val="204"/>
      </rPr>
      <t>Межрегиональное территориальное управление Федеральной службы по надзору в сфере транспорта по Северо-Западному федеральному округу</t>
    </r>
  </si>
  <si>
    <t>Управление Федеральной службы по надзору в сфере связи, информационных технологий и массовых коммуникаций по Мурманской области</t>
  </si>
  <si>
    <t>Межрегиональное территориальное управление Федеральной службы по надзору в сфере транспорта по Северо-Западному федеральному округу</t>
  </si>
  <si>
    <r>
      <rPr>
        <sz val="10"/>
        <color theme="1"/>
        <rFont val="Times New Roman"/>
        <family val="1"/>
        <charset val="204"/>
      </rPr>
      <t xml:space="preserve">Администратор: </t>
    </r>
    <r>
      <rPr>
        <b/>
        <sz val="10"/>
        <color theme="1"/>
        <rFont val="Times New Roman"/>
        <family val="1"/>
        <charset val="204"/>
      </rPr>
      <t xml:space="preserve">
Управление Росгвардии по Мурманской области</t>
    </r>
  </si>
  <si>
    <t>Управление Росгвардии по Мурманской области</t>
  </si>
  <si>
    <t>Управление Федеральной налоговой службы по Мурманской области</t>
  </si>
  <si>
    <r>
      <t xml:space="preserve">Администратор: 
</t>
    </r>
    <r>
      <rPr>
        <b/>
        <sz val="10"/>
        <color theme="1"/>
        <rFont val="Times New Roman"/>
        <family val="1"/>
        <charset val="204"/>
      </rPr>
      <t>Федеральное казенное учреждение «151 финансово-экономическая служба» Министерства обороны Российской Федерации</t>
    </r>
  </si>
  <si>
    <t>Федеральное казенное учреждение «151 финансово-экономическая служба» Министерства обороны Российской Федерации</t>
  </si>
  <si>
    <r>
      <t xml:space="preserve">Администратор: 
</t>
    </r>
    <r>
      <rPr>
        <b/>
        <sz val="10"/>
        <color theme="1"/>
        <rFont val="Times New Roman"/>
        <family val="1"/>
        <charset val="204"/>
      </rPr>
      <t>Управление Министерства внутренних дел Российской Федерации по Мурманской области</t>
    </r>
  </si>
  <si>
    <t xml:space="preserve">Управление Министерства внутренних дел Российской Федерации по Мурманской области
</t>
  </si>
  <si>
    <t>Управление Федеральной службы государственной регистрации, кадастра и картографии по Мурманской области</t>
  </si>
  <si>
    <r>
      <t xml:space="preserve">Администратор: 
</t>
    </r>
    <r>
      <rPr>
        <b/>
        <sz val="10"/>
        <color theme="1"/>
        <rFont val="Times New Roman"/>
        <family val="1"/>
        <charset val="204"/>
      </rPr>
      <t>Мурманская областная Дума</t>
    </r>
  </si>
  <si>
    <r>
      <t xml:space="preserve">Администратор: 
</t>
    </r>
    <r>
      <rPr>
        <b/>
        <sz val="10"/>
        <color theme="1"/>
        <rFont val="Times New Roman"/>
        <family val="1"/>
        <charset val="204"/>
      </rPr>
      <t>Министерство труда и социального развития Мурманской области</t>
    </r>
  </si>
  <si>
    <r>
      <t xml:space="preserve">Администратор: 
</t>
    </r>
    <r>
      <rPr>
        <b/>
        <sz val="10"/>
        <color theme="1"/>
        <rFont val="Times New Roman"/>
        <family val="1"/>
        <charset val="204"/>
      </rPr>
      <t>Министерство образования и науки Мурманской области</t>
    </r>
  </si>
  <si>
    <r>
      <t xml:space="preserve">Администратор: 
</t>
    </r>
    <r>
      <rPr>
        <b/>
        <sz val="10"/>
        <color theme="1"/>
        <rFont val="Times New Roman"/>
        <family val="1"/>
        <charset val="204"/>
      </rPr>
      <t>Министерство здравоохранения Мурманской области</t>
    </r>
  </si>
  <si>
    <t>Министерство здравоохранения Мурманской области</t>
  </si>
  <si>
    <r>
      <t xml:space="preserve">Администратор: 
</t>
    </r>
    <r>
      <rPr>
        <b/>
        <sz val="10"/>
        <color theme="1"/>
        <rFont val="Times New Roman"/>
        <family val="1"/>
        <charset val="204"/>
      </rPr>
      <t>Министерство транспорта и дорожного хозяйства Мурманской области</t>
    </r>
  </si>
  <si>
    <r>
      <t xml:space="preserve">Администратор: 
</t>
    </r>
    <r>
      <rPr>
        <b/>
        <sz val="10"/>
        <color theme="1"/>
        <rFont val="Times New Roman"/>
        <family val="1"/>
        <charset val="204"/>
      </rPr>
      <t>Министерство строительства Мурманской области</t>
    </r>
  </si>
  <si>
    <r>
      <t xml:space="preserve">Администратор: 
</t>
    </r>
    <r>
      <rPr>
        <b/>
        <sz val="10"/>
        <color theme="1"/>
        <rFont val="Times New Roman"/>
        <family val="1"/>
        <charset val="204"/>
      </rPr>
      <t>Министерство финансов Мурманской области</t>
    </r>
  </si>
  <si>
    <r>
      <t xml:space="preserve">Администратор: 
</t>
    </r>
    <r>
      <rPr>
        <b/>
        <sz val="10"/>
        <color theme="1"/>
        <rFont val="Times New Roman"/>
        <family val="1"/>
        <charset val="204"/>
      </rPr>
      <t>Министерство развития Арктики и экономики Мурманской области</t>
    </r>
  </si>
  <si>
    <r>
      <t xml:space="preserve">Администратор: 
</t>
    </r>
    <r>
      <rPr>
        <b/>
        <sz val="10"/>
        <color theme="1"/>
        <rFont val="Times New Roman"/>
        <family val="1"/>
        <charset val="204"/>
      </rPr>
      <t>Министерство имущественных отношений Мурманской области</t>
    </r>
  </si>
  <si>
    <r>
      <rPr>
        <sz val="10"/>
        <color theme="1"/>
        <rFont val="Times New Roman"/>
        <family val="1"/>
        <charset val="204"/>
      </rPr>
      <t xml:space="preserve">Администратор: </t>
    </r>
    <r>
      <rPr>
        <b/>
        <sz val="10"/>
        <color theme="1"/>
        <rFont val="Times New Roman"/>
        <family val="1"/>
        <charset val="204"/>
      </rPr>
      <t xml:space="preserve">
Министерство природных ресурсов и экологии Мурманской области</t>
    </r>
  </si>
  <si>
    <r>
      <t xml:space="preserve">Администратор: 
</t>
    </r>
    <r>
      <rPr>
        <b/>
        <sz val="10"/>
        <color theme="1"/>
        <rFont val="Times New Roman"/>
        <family val="1"/>
        <charset val="204"/>
      </rPr>
      <t>Аппарат Правительства Мурманской области (министерство)</t>
    </r>
  </si>
  <si>
    <r>
      <t xml:space="preserve">Администратор: 
</t>
    </r>
    <r>
      <rPr>
        <b/>
        <sz val="10"/>
        <color theme="1"/>
        <rFont val="Times New Roman"/>
        <family val="1"/>
        <charset val="204"/>
      </rPr>
      <t>Министерство энергетики и жилищно-коммунального хозяйства Мурманской области</t>
    </r>
  </si>
  <si>
    <r>
      <t xml:space="preserve">Администратор: 
</t>
    </r>
    <r>
      <rPr>
        <b/>
        <sz val="10"/>
        <color theme="1"/>
        <rFont val="Times New Roman"/>
        <family val="1"/>
        <charset val="204"/>
      </rPr>
      <t>Министерство градостроительства и благоустройства Мурманской области</t>
    </r>
  </si>
  <si>
    <r>
      <t xml:space="preserve">Администратор: 
</t>
    </r>
    <r>
      <rPr>
        <b/>
        <sz val="10"/>
        <color theme="1"/>
        <rFont val="Times New Roman"/>
        <family val="1"/>
        <charset val="204"/>
      </rPr>
      <t>Министерство юстиции Мурманской области</t>
    </r>
  </si>
  <si>
    <r>
      <t xml:space="preserve">Администратор: 
</t>
    </r>
    <r>
      <rPr>
        <b/>
        <sz val="10"/>
        <color theme="1"/>
        <rFont val="Times New Roman"/>
        <family val="1"/>
        <charset val="204"/>
      </rPr>
      <t>Министерство культуры Мурманской области</t>
    </r>
  </si>
  <si>
    <r>
      <t xml:space="preserve">Администратор: 
</t>
    </r>
    <r>
      <rPr>
        <b/>
        <sz val="10"/>
        <color theme="1"/>
        <rFont val="Times New Roman"/>
        <family val="1"/>
        <charset val="204"/>
      </rPr>
      <t>Министерство спорта Мурманской области</t>
    </r>
  </si>
  <si>
    <t>Министерство спорта Мурманской области</t>
  </si>
  <si>
    <r>
      <t xml:space="preserve">Администратор: 
</t>
    </r>
    <r>
      <rPr>
        <b/>
        <sz val="10"/>
        <color theme="1"/>
        <rFont val="Times New Roman"/>
        <family val="1"/>
        <charset val="204"/>
      </rPr>
      <t>Комитет государственного и финансового контроля Мурманской области</t>
    </r>
  </si>
  <si>
    <r>
      <t xml:space="preserve">Администратор: 
</t>
    </r>
    <r>
      <rPr>
        <b/>
        <sz val="10"/>
        <color theme="1"/>
        <rFont val="Times New Roman"/>
        <family val="1"/>
        <charset val="204"/>
      </rPr>
      <t>Министерство региональной безопасности Мурманской области</t>
    </r>
  </si>
  <si>
    <t>Министерство региональной безопасности Мурманской области</t>
  </si>
  <si>
    <r>
      <t xml:space="preserve">Администратор: 
</t>
    </r>
    <r>
      <rPr>
        <b/>
        <sz val="10"/>
        <color theme="1"/>
        <rFont val="Times New Roman"/>
        <family val="1"/>
        <charset val="204"/>
      </rPr>
      <t>Министерство внутренней политики Мурманской области</t>
    </r>
  </si>
  <si>
    <r>
      <t xml:space="preserve">Администратор: 
</t>
    </r>
    <r>
      <rPr>
        <b/>
        <sz val="10"/>
        <color theme="1"/>
        <rFont val="Times New Roman"/>
        <family val="1"/>
        <charset val="204"/>
      </rPr>
      <t>Министерство государственного жилищного и строительного надзора Мурманской области</t>
    </r>
  </si>
  <si>
    <t>Министерство государственного жилищного и строительного надзора Мурманской области</t>
  </si>
  <si>
    <r>
      <t xml:space="preserve">Администратор: 
</t>
    </r>
    <r>
      <rPr>
        <b/>
        <sz val="10"/>
        <color theme="1"/>
        <rFont val="Times New Roman"/>
        <family val="1"/>
        <charset val="204"/>
      </rPr>
      <t>Аппарат Уполномоченного по правам человека в Мурманской области</t>
    </r>
  </si>
  <si>
    <r>
      <t xml:space="preserve">Администратор: 
</t>
    </r>
    <r>
      <rPr>
        <b/>
        <sz val="10"/>
        <color theme="1"/>
        <rFont val="Times New Roman"/>
        <family val="1"/>
        <charset val="204"/>
      </rPr>
      <t>Избирательная комиссия Мурманской области</t>
    </r>
  </si>
  <si>
    <r>
      <t xml:space="preserve">Администратор: 
</t>
    </r>
    <r>
      <rPr>
        <b/>
        <sz val="10"/>
        <color theme="1"/>
        <rFont val="Times New Roman"/>
        <family val="1"/>
        <charset val="204"/>
      </rPr>
      <t>Контрольно-счетная палата Мурманской области</t>
    </r>
  </si>
  <si>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</si>
  <si>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81120225498020000150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</si>
  <si>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 кадастровых, комплексных кадастровых работ, землеустроительных, топографических, геодезических и проектных работ; работ по подготовке схем расположения земельных участков на кадастровом плане территории, схем предполагаемого использования земель или части земельного участка на кадастровом плане территории; по подготовке графического и текстового описания местоположения границ территориальных зон, особо охраняемых природных территорий, зон с особыми условиями использования территорий; по подготовке графического описания местоположения границ публичного сервитута, и т.д.)</t>
  </si>
  <si>
    <t>111056004795147000000000001001</t>
  </si>
  <si>
    <t>81111105326040000120</t>
  </si>
  <si>
    <t>81111601072010002140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</si>
  <si>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уничтожение или повреждение специальных знаков)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</si>
  <si>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субъекта Российской Федерации)</t>
  </si>
  <si>
    <t>81111601082010323140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</si>
  <si>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</si>
  <si>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(иные штрафы)</t>
  </si>
  <si>
    <t xml:space="preserve"> на 2026 год и на плановый период 2027 и 2028 годов</t>
  </si>
  <si>
    <t>116016004705147000000000001001</t>
  </si>
  <si>
    <t>82320225143020000150</t>
  </si>
  <si>
    <t>кб</t>
  </si>
  <si>
    <t>202258414775147000000000002001</t>
  </si>
  <si>
    <t>Субсидии бюджетам субъектов Российской Федерации в целях софинансирования расходных обязательств по осуществлению единовременных компенсационных выплат работникам сферы физической культуры и спорта, прибывшим (переехавшим) на работу в населенные пункты регионов Российской Федерации с числом жителей до 50 тысяч человек</t>
  </si>
  <si>
    <t>18210102010011000110</t>
  </si>
  <si>
    <t>18210102020011000110</t>
  </si>
  <si>
    <t>18210102021011000110</t>
  </si>
  <si>
    <t>18210102022011000110</t>
  </si>
  <si>
    <t>18210102023011000110</t>
  </si>
  <si>
    <t>18210102024011000110</t>
  </si>
  <si>
    <t>18210102030011000110</t>
  </si>
  <si>
    <t>18210102040011000110</t>
  </si>
  <si>
    <t>18210102050011000110</t>
  </si>
  <si>
    <t>18210102080011000110</t>
  </si>
  <si>
    <t>18210102100011000110</t>
  </si>
  <si>
    <t>18210102130011000110</t>
  </si>
  <si>
    <t>18210102140011000110</t>
  </si>
  <si>
    <t>18210102150011000110</t>
  </si>
  <si>
    <t>18210102160011000110</t>
  </si>
  <si>
    <t>18210102170011000110</t>
  </si>
  <si>
    <t>18210102180011000110</t>
  </si>
  <si>
    <t>18210102200011000110</t>
  </si>
  <si>
    <t>18210102210011000110</t>
  </si>
  <si>
    <t>18210102230011000110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</si>
  <si>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</si>
  <si>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</si>
  <si>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</si>
  <si>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</si>
  <si>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</si>
  <si>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</si>
  <si>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</si>
  <si>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</si>
  <si>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</si>
  <si>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</si>
  <si>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</si>
  <si>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</si>
  <si>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</si>
  <si>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</si>
  <si>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(сумма платежа (перерасчеты, недоимка и задолженность по соответствующему платежу, в том числе по отмененному)</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</si>
  <si>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</si>
  <si>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</si>
  <si>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</si>
  <si>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</si>
  <si>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апатит-нефелиновых,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</si>
  <si>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апатит-магнетитовых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</si>
  <si>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апатит-штаффелитовых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</si>
  <si>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маложелезистых апатитовых руд (сумма платежа (перерасчеты, недоимка и задолженность по соответствующему платежу, в том числе по отмененному)</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</si>
  <si>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</si>
  <si>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</si>
  <si>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</si>
  <si>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18210604011021000110</t>
  </si>
  <si>
    <t>18210604012021000110</t>
  </si>
  <si>
    <t>18210701020011000110</t>
  </si>
  <si>
    <t>18210701080011000110</t>
  </si>
  <si>
    <t>18210701130011000110</t>
  </si>
  <si>
    <t>18210701140011000110</t>
  </si>
  <si>
    <t>18210701150011000110</t>
  </si>
  <si>
    <t>18210701160011000110</t>
  </si>
  <si>
    <t>18210704010011000110</t>
  </si>
  <si>
    <t>18210704020011000110</t>
  </si>
  <si>
    <t>18210704030011000110</t>
  </si>
  <si>
    <t>107047894715147000000000003001</t>
  </si>
  <si>
    <t>107047894715147000000000002001</t>
  </si>
  <si>
    <t>107047894715147000000000001001</t>
  </si>
  <si>
    <t>107017884705147000000000009001</t>
  </si>
  <si>
    <t>107017884705147000000000007001</t>
  </si>
  <si>
    <t>107017884705147000000000006001</t>
  </si>
  <si>
    <t>107017884705147000000000004001</t>
  </si>
  <si>
    <t>107017884705147000000000001001</t>
  </si>
  <si>
    <t>107017884705147000000000005001</t>
  </si>
  <si>
    <t>101020854705147000000000010001</t>
  </si>
  <si>
    <t>101020854705147000000000002001</t>
  </si>
  <si>
    <t>101020854705147000000000024001</t>
  </si>
  <si>
    <t>101020854705147000000000025001</t>
  </si>
  <si>
    <t>101020854705147000000000026001</t>
  </si>
  <si>
    <t>101020854705147000000000028001</t>
  </si>
  <si>
    <t>101020854705147000000000011001</t>
  </si>
  <si>
    <t>101020854705147000000000018001</t>
  </si>
  <si>
    <t>101020854705147000000000009001</t>
  </si>
  <si>
    <t>101020854705147000000000015001</t>
  </si>
  <si>
    <t>101020854705147000000000021001</t>
  </si>
  <si>
    <t>101020854705147000000000013001</t>
  </si>
  <si>
    <t>101020854705147000000000001001</t>
  </si>
  <si>
    <t>101020854705147000000000022001</t>
  </si>
  <si>
    <t>101020854705147000000000017001</t>
  </si>
  <si>
    <t>101020854705147000000000007001</t>
  </si>
  <si>
    <t>101020854705147000000000027001</t>
  </si>
  <si>
    <t>101020854705147000000000030001</t>
  </si>
  <si>
    <t>101020854705147000000000005001</t>
  </si>
  <si>
    <t>101020854705147000000000008001</t>
  </si>
  <si>
    <t>106047864715147000000000001001</t>
  </si>
  <si>
    <t>106047864715147000000000003001</t>
  </si>
  <si>
    <t>116187974715147000000000001001</t>
  </si>
  <si>
    <t>18211618000020000140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</si>
  <si>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</si>
  <si>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18210602010021000110</t>
  </si>
  <si>
    <t>106027854715147000000000002001</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</si>
  <si>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</si>
  <si>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103027814715147000000000016001</t>
  </si>
  <si>
    <t>103027814715147000000000010001</t>
  </si>
  <si>
    <t>103027814715147000000000001001</t>
  </si>
  <si>
    <t>103027814715147000000000003001</t>
  </si>
  <si>
    <t>103027814715147000000000004001</t>
  </si>
  <si>
    <t>103027814715147000000000002001</t>
  </si>
  <si>
    <t>103027814715147000000000006001</t>
  </si>
  <si>
    <t>103027814715147000000000014001</t>
  </si>
  <si>
    <t>103027814715147000000000007001</t>
  </si>
  <si>
    <t>103027814715147000000000015001</t>
  </si>
  <si>
    <t>103027814715147000000000005001</t>
  </si>
  <si>
    <t>103027814715147000000000008001</t>
  </si>
  <si>
    <t>103027814715147000000000013001</t>
  </si>
  <si>
    <t>103027814715147000000000012001</t>
  </si>
  <si>
    <t>18210302100011000110</t>
  </si>
  <si>
    <t>18210302142010000110</t>
  </si>
  <si>
    <t>18210302143010000110</t>
  </si>
  <si>
    <t>18210302190010000110</t>
  </si>
  <si>
    <t>18210302210010000110</t>
  </si>
  <si>
    <t>18210302220010000110</t>
  </si>
  <si>
    <t>18210302231010000110</t>
  </si>
  <si>
    <t>18210302232010000110</t>
  </si>
  <si>
    <t>18210302241010000110</t>
  </si>
  <si>
    <t>18210302242010000110</t>
  </si>
  <si>
    <t>18210302251010000110</t>
  </si>
  <si>
    <t>18210302252010000110</t>
  </si>
  <si>
    <t>18210302261010000110</t>
  </si>
  <si>
    <t>18210302262010000110</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</si>
  <si>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</si>
  <si>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</si>
  <si>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</si>
  <si>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</si>
  <si>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</si>
  <si>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</si>
  <si>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</si>
  <si>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</si>
  <si>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</si>
  <si>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</si>
  <si>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</si>
  <si>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</si>
  <si>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</si>
  <si>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</si>
  <si>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</si>
  <si>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профессиональный доход (сумма платежа (перерасчеты, недоимка и задолженность по соответствующему платежу, в том числе по отмененному)</t>
  </si>
  <si>
    <t>Налог, взимаемый в связи с применением специального налогового режима "Автоматизированная упрощенная система налогообложения" (сумма платежа (перерасчеты, недоимка и задолженность по соответствующему платежу, в том числе по отмененному)</t>
  </si>
  <si>
    <t>18210501011011000110</t>
  </si>
  <si>
    <t>18210501021011000110</t>
  </si>
  <si>
    <t>18210506000011000110</t>
  </si>
  <si>
    <t>18210507000011000110</t>
  </si>
  <si>
    <t>105010864715147000000000004001</t>
  </si>
  <si>
    <t>105010864715147000000000006001</t>
  </si>
  <si>
    <t>105060874715147000000000001001</t>
  </si>
  <si>
    <t>105070764715147000000000001001</t>
  </si>
  <si>
    <t>18210101012021000110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</si>
  <si>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</si>
  <si>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Субсидии бюджетам субъектов Российской Федерации на преобразование учебных корпусов и общежитий колледжей как неотъемлемой части учебно-производственного комплекса</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</si>
  <si>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</si>
  <si>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</si>
  <si>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по модернизации школьных систем образования</t>
  </si>
  <si>
    <t>202258014775147000000000001001</t>
  </si>
  <si>
    <t>202258014715147000000000007001</t>
  </si>
  <si>
    <t>202258014775147000000000002001</t>
  </si>
  <si>
    <t>202258014715147000000000011001</t>
  </si>
  <si>
    <t>Субсидии бюджетам субъектов Российской Федерации на реализацию региональных проектов модернизации первичного звена здравоохранения</t>
  </si>
  <si>
    <t>202258064775147000000000004001</t>
  </si>
  <si>
    <t>202258264715147000000000002001</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</si>
  <si>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</si>
  <si>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80620227386020000150</t>
  </si>
  <si>
    <t>Субсидии бюджетам субъектов Российской Федерации на осуществление строительства и реконструкции объектов в аэропортовых комплексах, находящихся в собственности субъектов Российской Федерации</t>
  </si>
  <si>
    <t>202276004775147000000000001001</t>
  </si>
  <si>
    <t>81420225448020000150</t>
  </si>
  <si>
    <t>Субсидии бюджетам субъектов Российской Федерации на сохранение объектов культурного наследия, находящихся в региональной (муниципальной) собственности</t>
  </si>
  <si>
    <t>80420225052020000150</t>
  </si>
  <si>
    <t>80420225256020000150</t>
  </si>
  <si>
    <t>80420225315020000150</t>
  </si>
  <si>
    <t>80420225750020000150</t>
  </si>
  <si>
    <t>101010844775147000000000006001</t>
  </si>
  <si>
    <r>
      <t xml:space="preserve">Администратор: 
</t>
    </r>
    <r>
      <rPr>
        <b/>
        <sz val="10"/>
        <color theme="1"/>
        <rFont val="Times New Roman"/>
        <family val="1"/>
        <charset val="204"/>
      </rPr>
      <t>Управление Федеральной налоговой службы по Мурманской области</t>
    </r>
  </si>
  <si>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</si>
  <si>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пожарной безопасности)</t>
  </si>
  <si>
    <t>80520225776020000150</t>
  </si>
  <si>
    <t>Субсидии бюджетам субъектов Российской Федерации в целях софинансирования расходных обязательств субъектов Российской Федерации по проведению капитального ремонта и (или) оснащению медицинскими изделиями медицинских организаций</t>
  </si>
  <si>
    <t>Субсидии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</si>
  <si>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Субсидии бюджетам субъектов Российской Федерации на создание современной инфраструктуры приемных отделений медицинских организаций с использованием модульных конструкций для оказания экстренной медицинской помощи больным с жизнеугрожающими состояниями, дооснащение и оснащение медицинскими изделиями приемных отделений медицинских организаций</t>
  </si>
  <si>
    <t>202258064775147000000000006001</t>
  </si>
  <si>
    <t>202258064775147000000000019001</t>
  </si>
  <si>
    <t>80920225527020000150</t>
  </si>
  <si>
    <t>202258064775147000000000012001</t>
  </si>
  <si>
    <t>80520225107020000150</t>
  </si>
  <si>
    <t>202258064775147000000000013001</t>
  </si>
  <si>
    <t>80520225138020000150</t>
  </si>
  <si>
    <t>202258064775147000000000018001</t>
  </si>
  <si>
    <t>80520225152020000150</t>
  </si>
  <si>
    <t>202258064775147000000000008001</t>
  </si>
  <si>
    <t>80520225201020000150</t>
  </si>
  <si>
    <t>202258064775147000000000016001</t>
  </si>
  <si>
    <t>80520225202020000150</t>
  </si>
  <si>
    <t>202258064775147000000000007001</t>
  </si>
  <si>
    <t>80520225214020000150</t>
  </si>
  <si>
    <t>202258064775147000000000009001</t>
  </si>
  <si>
    <t>80520225216020000150</t>
  </si>
  <si>
    <t>80520225365020000150</t>
  </si>
  <si>
    <t>202258064775147000000000005001</t>
  </si>
  <si>
    <t>80520225385020000150</t>
  </si>
  <si>
    <t>202258064775147000000000015001</t>
  </si>
  <si>
    <t>80520225402020000150</t>
  </si>
  <si>
    <t>80520225468020000150</t>
  </si>
  <si>
    <t>202258064775147000000000020001</t>
  </si>
  <si>
    <t>80520225546020000150</t>
  </si>
  <si>
    <t>202258064775147000000000017001</t>
  </si>
  <si>
    <t>80520225554020000150</t>
  </si>
  <si>
    <t>202258064775147000000000010001</t>
  </si>
  <si>
    <t>80520225586020000150</t>
  </si>
  <si>
    <t>202258064775147000000000014001</t>
  </si>
  <si>
    <t>80520225752020000150</t>
  </si>
  <si>
    <t>202358154715147000000000001001</t>
  </si>
  <si>
    <t>80520235460020000150</t>
  </si>
  <si>
    <t>202458314715147000000000003001</t>
  </si>
  <si>
    <t>81111105326140000120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</si>
  <si>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муниципальных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</si>
  <si>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Субсидии бюджетам субъектов Российской Федерации на обеспечение детей с сахарным диабетом 1 типа в возрасте от 2-х до 17-ти лет включительно системами непрерывного мониторинга глюкозы</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</si>
  <si>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</si>
  <si>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</si>
  <si>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</si>
  <si>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</si>
  <si>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</si>
  <si>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</si>
  <si>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</si>
  <si>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</si>
  <si>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</si>
  <si>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</si>
  <si>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</si>
  <si>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</si>
  <si>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Субсидии бюджетам субъектов Российской Федерации на оснащение (дооснащение и (или) переоснащение) медицинскими изделиями региональных детских больниц</t>
  </si>
  <si>
    <t>Субсидии бюджетам субъектов Российской Федерации на оснащение детских поликлиник (отделений) субъектов Российской Федерации мобильным медицинским оборудованием для проведения выездных мероприятий, в том числе для проведения профилактических медицинских осмотров, диспансеризации и диспансерного наблюдения детского населения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</si>
  <si>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</si>
  <si>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субъектов Российской Федерации на оснащение (дооснащение и (или) переоснащение) медицинскими изделиями перинатальных центров и родильных домов (отделений), в том числе в составе других организаций</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</si>
  <si>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</si>
  <si>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80520225146020000150</t>
  </si>
  <si>
    <t>80520225147020000150</t>
  </si>
  <si>
    <t>80520225316020000150</t>
  </si>
  <si>
    <t>80520225535020000150</t>
  </si>
  <si>
    <t>80520245161020000150</t>
  </si>
  <si>
    <t>202258064775147000000000021001</t>
  </si>
  <si>
    <t xml:space="preserve">Субсидии бюджетам субъектов Российской Федерации на поддержку приоритетных направлений малого агробизнеса </t>
  </si>
  <si>
    <t>81120225016020000150</t>
  </si>
  <si>
    <t>Субсидия бюджету Мурманской области на обеспечение разработки документации по удалению затонувшего имущества</t>
  </si>
  <si>
    <t>Субсидии бюджетам субъектов Российской Федерации на обеспечение комплексного развития сельских территорий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</si>
  <si>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</si>
  <si>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</si>
  <si>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мер пожарной безопасности и тушение лесных пожаров</t>
  </si>
  <si>
    <t>Субвенции бюджетам субъектов Российской Федерации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</si>
  <si>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Субвенции бюджетам субъектов Российской Федерации на приобретение специализированной пожарной техники в целях оснащения учреждений органов государственной власти субъектов Российской Федерации для проведения комплекса мероприятий по охране лесов от пожаров</t>
  </si>
  <si>
    <t>81120235128020000150</t>
  </si>
  <si>
    <t>81120235129020000150</t>
  </si>
  <si>
    <t>81120235345020000150</t>
  </si>
  <si>
    <t>81120235429020000150</t>
  </si>
  <si>
    <t>81120235432020000150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</si>
  <si>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 налагаемые комиссиями по делам несовершеннолетних и защите их прав)</t>
  </si>
  <si>
    <t>116015804715147000000000004001</t>
  </si>
  <si>
    <t>18811601123010002140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</si>
  <si>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</si>
  <si>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</si>
  <si>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</si>
  <si>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</si>
  <si>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202359094715147000000000001001</t>
  </si>
  <si>
    <t>82120235120020000150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</si>
  <si>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</si>
  <si>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202358514715147000000000005001</t>
  </si>
  <si>
    <t>202358514715147000000000002001</t>
  </si>
  <si>
    <t>202358514715147000000000004001</t>
  </si>
  <si>
    <t>202358514715147000000000006001</t>
  </si>
  <si>
    <t>202358514715147000000000007001</t>
  </si>
  <si>
    <t>202259114715147000000000003001</t>
  </si>
  <si>
    <t>202259114715147000000000004001</t>
  </si>
  <si>
    <t>81320225154020000150</t>
  </si>
  <si>
    <t>Субсидии бюджетам субъектов Российской Федерации на реализацию мероприятий по модернизации коммунальной инфраструктуры</t>
  </si>
  <si>
    <t>202259034705147000000000002001</t>
  </si>
  <si>
    <t>202458534715147000000000002001</t>
  </si>
  <si>
    <t>Субсидии бюджетам субъектов Российской Федерации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</si>
  <si>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осуществлении капитального ремонта объектов спортивной инфраструктуры государственной собственности субъектов Российской Федерации (муниципальной собственности)</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</si>
  <si>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</si>
  <si>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развитие сети учреждений культурно-досугового типа</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</si>
  <si>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 (муниципальной собственности)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</si>
  <si>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</si>
  <si>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</si>
  <si>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</si>
  <si>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81420225576020000150</t>
  </si>
  <si>
    <t>202259054715147000000000003001</t>
  </si>
  <si>
    <t>202259054715147000000000004001</t>
  </si>
  <si>
    <t>82220225349020000150</t>
  </si>
  <si>
    <t>Субсидии бюджетам субъектов Российской Федерации на модернизацию учреждений культуры, включая создание детских культурно-просветительских центров на базе учреждений культуры</t>
  </si>
  <si>
    <r>
      <t xml:space="preserve">Администратор: 
</t>
    </r>
    <r>
      <rPr>
        <b/>
        <sz val="10"/>
        <color theme="1"/>
        <rFont val="Times New Roman"/>
        <family val="1"/>
        <charset val="204"/>
      </rPr>
      <t>Министерство цифрового развития Мурманской области</t>
    </r>
  </si>
  <si>
    <t>83120225552020000150</t>
  </si>
  <si>
    <t>Субсидии бюджетам субъектов Российской Федерации на 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t>
  </si>
  <si>
    <t>Министерство цифрового развития Мурманской области</t>
  </si>
  <si>
    <t>80720225121020000150</t>
  </si>
  <si>
    <t>80720225133020000150</t>
  </si>
  <si>
    <t>80720225497020000150</t>
  </si>
  <si>
    <t>80720225506020000150</t>
  </si>
  <si>
    <t>80720225513020000150</t>
  </si>
  <si>
    <t>80720227111020000150</t>
  </si>
  <si>
    <t>80720235135020000150</t>
  </si>
  <si>
    <t>80720235176020000150</t>
  </si>
  <si>
    <t>80720302040020000150</t>
  </si>
  <si>
    <t>202258244775147000000000002001</t>
  </si>
  <si>
    <t>202258244775147000000000001001</t>
  </si>
  <si>
    <t>202258244775147000000000003001</t>
  </si>
  <si>
    <t>202258244775147000000000004001</t>
  </si>
  <si>
    <t>202258244775147000000000005001</t>
  </si>
  <si>
    <t>202258244775147000000000006001</t>
  </si>
  <si>
    <t>202358474715147000000000002001</t>
  </si>
  <si>
    <t>202358474715147000000000001001</t>
  </si>
  <si>
    <t>203026144715147000000000002001</t>
  </si>
  <si>
    <r>
      <t xml:space="preserve">Администратор: 
</t>
    </r>
    <r>
      <rPr>
        <b/>
        <sz val="10"/>
        <color theme="1"/>
        <rFont val="Times New Roman"/>
        <family val="1"/>
        <charset val="204"/>
      </rPr>
      <t>Управление Федеральной службы государственной регистрации, кадастра и картографии по Мурманской области</t>
    </r>
  </si>
  <si>
    <t>202259214775147000000000002001</t>
  </si>
  <si>
    <t>Наименование главного администратора доходов бюджета</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</si>
  <si>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"Государственный архив Мурманской области")</t>
  </si>
  <si>
    <r>
      <t xml:space="preserve">Администратор: 
</t>
    </r>
    <r>
      <rPr>
        <b/>
        <sz val="10"/>
        <color theme="1"/>
        <rFont val="Times New Roman"/>
        <family val="1"/>
        <charset val="204"/>
      </rPr>
      <t>Управление Министерства юстиции Российской Федерации по Мурманской области</t>
    </r>
  </si>
  <si>
    <t>Управление Министерства юстиции Российской Федерации по Мурманской области</t>
  </si>
  <si>
    <r>
      <t xml:space="preserve">Администратор: 
</t>
    </r>
    <r>
      <rPr>
        <b/>
        <sz val="10"/>
        <color theme="1"/>
        <rFont val="Times New Roman"/>
        <family val="1"/>
        <charset val="204"/>
      </rPr>
      <t>Министерство туризма и предпринимательства Мурманской области</t>
    </r>
  </si>
  <si>
    <t>Министерство туризма и предпринимательства Мурманской области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</si>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</sst>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dd/mm/yy;@"/>
    <numFmt numFmtId="166" formatCode="#,##0.0"/>
  </numFmts>
  <fonts count="19" x14ac:knownFonts="1">
    <font>
      <sz val="11"/>
      <name val="Calibri"/>
      <family val="2"/>
      <scheme val="minor"/>
    </font>
    <font>
      <b/>
      <sz val="12"/>
      <color rgb="FF000000"/>
      <name val="Arial"/>
      <family val="2"/>
      <charset val="204"/>
    </font>
    <font>
      <sz val="10"/>
      <color rgb="FF000000"/>
      <name val="Arial"/>
      <family val="2"/>
      <charset val="204"/>
    </font>
    <font>
      <sz val="11"/>
      <color rgb="FF000000"/>
      <name val="Calibri"/>
      <family val="2"/>
      <charset val="204"/>
      <scheme val="minor"/>
    </font>
    <font>
      <b/>
      <sz val="10"/>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b/>
      <sz val="12"/>
      <color theme="1"/>
      <name val="Times New Roman"/>
      <family val="1"/>
      <charset val="204"/>
    </font>
    <font>
      <sz val="10"/>
      <color theme="1"/>
      <name val="Times New Roman"/>
      <family val="1"/>
      <charset val="204"/>
    </font>
    <font>
      <b/>
      <sz val="10"/>
      <color theme="1"/>
      <name val="Times New Roman"/>
      <family val="1"/>
      <charset val="204"/>
    </font>
    <font>
      <sz val="10"/>
      <color rgb="FFC00000"/>
      <name val="Times New Roman"/>
      <family val="1"/>
      <charset val="204"/>
    </font>
    <font>
      <sz val="11"/>
      <color theme="1"/>
      <name val="Times New Roman"/>
      <family val="1"/>
      <charset val="204"/>
    </font>
    <font>
      <sz val="11"/>
      <color theme="1"/>
      <name val="Calibri"/>
      <family val="2"/>
      <charset val="204"/>
      <scheme val="minor"/>
    </font>
    <font>
      <sz val="11"/>
      <color theme="1"/>
      <name val="Calibri"/>
      <family val="2"/>
      <scheme val="minor"/>
    </font>
    <font>
      <sz val="10"/>
      <color theme="1"/>
      <name val="Arial"/>
      <family val="2"/>
      <charset val="204"/>
    </font>
    <font>
      <b/>
      <sz val="10"/>
      <color theme="1"/>
      <name val="Arial"/>
      <family val="2"/>
      <charset val="204"/>
    </font>
    <font>
      <i/>
      <sz val="10"/>
      <color theme="1"/>
      <name val="Arial"/>
      <family val="2"/>
      <charset val="204"/>
    </font>
    <font>
      <i/>
      <sz val="11"/>
      <color theme="1"/>
      <name val="Calibri"/>
      <family val="2"/>
      <charset val="204"/>
      <scheme val="minor"/>
    </font>
  </fonts>
  <fills count="5">
    <fill>
      <patternFill patternType="none"/>
    </fill>
    <fill>
      <patternFill patternType="gray125"/>
    </fill>
    <fill>
      <patternFill patternType="solid">
        <fgColor rgb="FFFFFFFF"/>
      </patternFill>
    </fill>
    <fill>
      <patternFill patternType="solid">
        <fgColor rgb="FFC0C0C0"/>
      </patternFill>
    </fill>
    <fill>
      <patternFill patternType="solid">
        <fgColor theme="0" tint="-4.9989318521683403E-2"/>
        <bgColor indexed="64"/>
      </patternFill>
    </fill>
  </fills>
  <borders count="19">
    <border>
      <left/>
      <right/>
      <top/>
      <bottom/>
      <diagonal/>
    </border>
    <border>
      <left/>
      <right/>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indexed="64"/>
      </top>
      <bottom style="thin">
        <color indexed="64"/>
      </bottom>
      <diagonal/>
    </border>
  </borders>
  <cellStyleXfs count="50">
    <xf numFmtId="0" fontId="0" fillId="0" borderId="0"/>
    <xf numFmtId="0" fontId="1" fillId="0" borderId="1">
      <alignment horizontal="center" vertical="center" wrapText="1"/>
    </xf>
    <xf numFmtId="0" fontId="2" fillId="0" borderId="1">
      <alignment horizontal="right" wrapText="1"/>
    </xf>
    <xf numFmtId="0" fontId="3" fillId="0" borderId="1"/>
    <xf numFmtId="0" fontId="1" fillId="0" borderId="1">
      <alignment horizontal="center" wrapText="1"/>
    </xf>
    <xf numFmtId="0" fontId="2" fillId="0" borderId="1"/>
    <xf numFmtId="0" fontId="2" fillId="0" borderId="1">
      <alignment horizontal="center"/>
    </xf>
    <xf numFmtId="0" fontId="2" fillId="0" borderId="1">
      <alignment horizontal="center" vertical="center" wrapText="1"/>
    </xf>
    <xf numFmtId="49" fontId="2" fillId="0" borderId="1">
      <alignment horizontal="left" wrapText="1"/>
    </xf>
    <xf numFmtId="0" fontId="2" fillId="0" borderId="2">
      <alignment horizontal="left" vertical="center" wrapText="1"/>
    </xf>
    <xf numFmtId="1" fontId="2" fillId="0" borderId="1">
      <alignment horizontal="center" shrinkToFit="1"/>
    </xf>
    <xf numFmtId="0" fontId="2" fillId="0" borderId="3">
      <alignment horizontal="left" vertical="center" wrapText="1"/>
    </xf>
    <xf numFmtId="49" fontId="2" fillId="2" borderId="1">
      <alignment horizontal="left"/>
    </xf>
    <xf numFmtId="0" fontId="2" fillId="2" borderId="1">
      <alignment wrapText="1"/>
    </xf>
    <xf numFmtId="49" fontId="2" fillId="2" borderId="1">
      <alignment horizontal="left" wrapText="1"/>
    </xf>
    <xf numFmtId="0" fontId="2" fillId="2" borderId="4">
      <alignment horizontal="center"/>
    </xf>
    <xf numFmtId="0" fontId="2" fillId="0" borderId="4">
      <alignment vertical="center" wrapText="1"/>
    </xf>
    <xf numFmtId="49" fontId="2" fillId="0" borderId="4"/>
    <xf numFmtId="0" fontId="2" fillId="0" borderId="4">
      <alignment horizontal="right" wrapText="1"/>
    </xf>
    <xf numFmtId="49" fontId="2" fillId="0" borderId="1">
      <alignment horizontal="center"/>
    </xf>
    <xf numFmtId="49" fontId="2" fillId="0" borderId="1"/>
    <xf numFmtId="49" fontId="2" fillId="0" borderId="1">
      <alignment horizontal="center" vertical="center" wrapText="1"/>
    </xf>
    <xf numFmtId="0" fontId="2" fillId="0" borderId="1">
      <alignment vertical="center"/>
    </xf>
    <xf numFmtId="49" fontId="4" fillId="0" borderId="1">
      <alignment vertical="center"/>
    </xf>
    <xf numFmtId="49" fontId="4" fillId="0" borderId="1">
      <alignment horizontal="center" vertical="center"/>
    </xf>
    <xf numFmtId="0" fontId="2" fillId="0" borderId="5">
      <alignment horizontal="center" vertical="center" wrapText="1"/>
    </xf>
    <xf numFmtId="1" fontId="2" fillId="0" borderId="5">
      <alignment horizontal="center" vertical="center" shrinkToFit="1"/>
    </xf>
    <xf numFmtId="0" fontId="2" fillId="0" borderId="5">
      <alignment horizontal="left" vertical="center" wrapText="1"/>
    </xf>
    <xf numFmtId="4" fontId="2" fillId="0" borderId="5">
      <alignment horizontal="center" vertical="center" wrapText="1"/>
    </xf>
    <xf numFmtId="164" fontId="2" fillId="0" borderId="5">
      <alignment horizontal="center" vertical="center" wrapText="1"/>
    </xf>
    <xf numFmtId="0" fontId="2" fillId="0" borderId="5">
      <alignment vertical="center" wrapText="1"/>
    </xf>
    <xf numFmtId="1" fontId="2" fillId="0" borderId="5">
      <alignment horizontal="center" vertical="center" wrapText="1"/>
    </xf>
    <xf numFmtId="4" fontId="2" fillId="0" borderId="5">
      <alignment horizontal="right" vertical="center" shrinkToFit="1"/>
    </xf>
    <xf numFmtId="0" fontId="2" fillId="0" borderId="4">
      <alignment horizontal="right"/>
    </xf>
    <xf numFmtId="49" fontId="2" fillId="0" borderId="5">
      <alignment horizontal="center"/>
    </xf>
    <xf numFmtId="0" fontId="2" fillId="0" borderId="1">
      <alignment horizontal="left"/>
    </xf>
    <xf numFmtId="49" fontId="2" fillId="0" borderId="2">
      <alignment horizontal="center" vertical="center" wrapText="1"/>
    </xf>
    <xf numFmtId="49" fontId="2" fillId="0" borderId="3"/>
    <xf numFmtId="0" fontId="2" fillId="0" borderId="1">
      <alignment horizontal="left" vertical="top"/>
    </xf>
    <xf numFmtId="49" fontId="2" fillId="0" borderId="1">
      <alignment horizontal="center" vertical="center"/>
    </xf>
    <xf numFmtId="49" fontId="2" fillId="0" borderId="4">
      <alignment horizontal="center" vertical="center" wrapText="1"/>
    </xf>
    <xf numFmtId="165" fontId="2" fillId="0" borderId="1">
      <alignment horizontal="center" vertical="center" wrapText="1"/>
    </xf>
    <xf numFmtId="0" fontId="7" fillId="0" borderId="0"/>
    <xf numFmtId="0" fontId="7" fillId="0" borderId="0"/>
    <xf numFmtId="0" fontId="7" fillId="0" borderId="0"/>
    <xf numFmtId="0" fontId="5" fillId="0" borderId="1"/>
    <xf numFmtId="0" fontId="5" fillId="0" borderId="1"/>
    <xf numFmtId="0" fontId="6" fillId="3" borderId="1"/>
    <xf numFmtId="0" fontId="5" fillId="0" borderId="1"/>
    <xf numFmtId="49" fontId="2" fillId="0" borderId="2">
      <alignment horizontal="center" vertical="center"/>
    </xf>
  </cellStyleXfs>
  <cellXfs count="91">
    <xf numFmtId="0" fontId="0" fillId="0" borderId="0" xfId="0"/>
    <xf numFmtId="0" fontId="9" fillId="0" borderId="5" xfId="25" applyNumberFormat="1" applyFont="1" applyFill="1" applyBorder="1" applyProtection="1">
      <alignment horizontal="center" vertical="center" wrapText="1"/>
    </xf>
    <xf numFmtId="0" fontId="9" fillId="0" borderId="8" xfId="25" applyNumberFormat="1" applyFont="1" applyFill="1" applyBorder="1" applyProtection="1">
      <alignment horizontal="center" vertical="center" wrapText="1"/>
    </xf>
    <xf numFmtId="166" fontId="10" fillId="0" borderId="5" xfId="32" applyNumberFormat="1" applyFont="1" applyFill="1" applyBorder="1" applyProtection="1">
      <alignment horizontal="right" vertical="center" shrinkToFit="1"/>
    </xf>
    <xf numFmtId="166" fontId="10" fillId="0" borderId="8" xfId="32" applyNumberFormat="1" applyFont="1" applyFill="1" applyBorder="1" applyProtection="1">
      <alignment horizontal="right" vertical="center" shrinkToFit="1"/>
    </xf>
    <xf numFmtId="166" fontId="10" fillId="0" borderId="5" xfId="25" applyNumberFormat="1" applyFont="1" applyFill="1" applyBorder="1" applyAlignment="1" applyProtection="1">
      <alignment horizontal="right" vertical="center" wrapText="1"/>
    </xf>
    <xf numFmtId="166" fontId="10" fillId="0" borderId="8" xfId="25" applyNumberFormat="1" applyFont="1" applyFill="1" applyBorder="1" applyAlignment="1" applyProtection="1">
      <alignment horizontal="right" vertical="center" wrapText="1"/>
    </xf>
    <xf numFmtId="49" fontId="9" fillId="0" borderId="5" xfId="25" applyNumberFormat="1" applyFont="1" applyFill="1" applyBorder="1" applyAlignment="1" applyProtection="1">
      <alignment horizontal="center" vertical="center" wrapText="1"/>
    </xf>
    <xf numFmtId="49" fontId="11" fillId="4" borderId="5" xfId="26" applyNumberFormat="1" applyFont="1" applyFill="1" applyProtection="1">
      <alignment horizontal="center" vertical="center" shrinkToFit="1"/>
    </xf>
    <xf numFmtId="0" fontId="9" fillId="0" borderId="5" xfId="30" applyNumberFormat="1" applyFont="1" applyFill="1" applyProtection="1">
      <alignment vertical="center" wrapText="1"/>
    </xf>
    <xf numFmtId="49" fontId="9" fillId="0" borderId="5" xfId="26" applyNumberFormat="1" applyFont="1" applyFill="1" applyProtection="1">
      <alignment horizontal="center" vertical="center" shrinkToFit="1"/>
    </xf>
    <xf numFmtId="49" fontId="9" fillId="0" borderId="5" xfId="27" applyNumberFormat="1" applyFont="1" applyFill="1" applyAlignment="1" applyProtection="1">
      <alignment horizontal="center" vertical="center" wrapText="1"/>
    </xf>
    <xf numFmtId="1" fontId="9" fillId="0" borderId="5" xfId="31" applyNumberFormat="1" applyFont="1" applyFill="1" applyProtection="1">
      <alignment horizontal="center" vertical="center" wrapText="1"/>
    </xf>
    <xf numFmtId="49" fontId="9" fillId="0" borderId="5" xfId="30" applyNumberFormat="1" applyFont="1" applyFill="1" applyProtection="1">
      <alignment vertical="center" wrapText="1"/>
    </xf>
    <xf numFmtId="49" fontId="9" fillId="0" borderId="5" xfId="27" applyNumberFormat="1" applyFont="1" applyFill="1" applyAlignment="1" applyProtection="1">
      <alignment vertical="center" wrapText="1"/>
    </xf>
    <xf numFmtId="49" fontId="9" fillId="0" borderId="5" xfId="31" applyNumberFormat="1" applyFont="1" applyFill="1" applyProtection="1">
      <alignment horizontal="center" vertical="center" wrapText="1"/>
    </xf>
    <xf numFmtId="0" fontId="12" fillId="0" borderId="1" xfId="3" applyNumberFormat="1" applyFont="1" applyFill="1" applyAlignment="1" applyProtection="1">
      <alignment vertical="top"/>
    </xf>
    <xf numFmtId="0" fontId="12" fillId="0" borderId="0" xfId="0" applyFont="1" applyFill="1" applyAlignment="1" applyProtection="1">
      <alignment vertical="top"/>
      <protection locked="0"/>
    </xf>
    <xf numFmtId="0" fontId="12" fillId="0" borderId="0" xfId="0" applyFont="1" applyFill="1" applyProtection="1">
      <protection locked="0"/>
    </xf>
    <xf numFmtId="0" fontId="9" fillId="0" borderId="5" xfId="30" applyNumberFormat="1" applyFont="1" applyFill="1" applyAlignment="1" applyProtection="1">
      <alignment vertical="top" wrapText="1"/>
    </xf>
    <xf numFmtId="49" fontId="9" fillId="0" borderId="5" xfId="30" applyNumberFormat="1" applyFont="1" applyFill="1" applyAlignment="1" applyProtection="1">
      <alignment vertical="top" wrapText="1"/>
    </xf>
    <xf numFmtId="2" fontId="12" fillId="0" borderId="1" xfId="3" applyNumberFormat="1" applyFont="1" applyFill="1" applyAlignment="1" applyProtection="1">
      <alignment vertical="top"/>
    </xf>
    <xf numFmtId="4" fontId="12" fillId="0" borderId="1" xfId="3" applyNumberFormat="1" applyFont="1" applyFill="1" applyAlignment="1" applyProtection="1">
      <alignment vertical="top"/>
    </xf>
    <xf numFmtId="4" fontId="12" fillId="0" borderId="0" xfId="0" applyNumberFormat="1" applyFont="1" applyFill="1" applyAlignment="1" applyProtection="1">
      <alignment vertical="top"/>
      <protection locked="0"/>
    </xf>
    <xf numFmtId="4" fontId="12" fillId="0" borderId="0" xfId="0" applyNumberFormat="1" applyFont="1" applyFill="1" applyProtection="1">
      <protection locked="0"/>
    </xf>
    <xf numFmtId="166" fontId="12" fillId="0" borderId="1" xfId="3" applyNumberFormat="1" applyFont="1" applyFill="1" applyAlignment="1" applyProtection="1">
      <alignment vertical="top"/>
    </xf>
    <xf numFmtId="4" fontId="12" fillId="0" borderId="1" xfId="3" applyNumberFormat="1" applyFont="1" applyFill="1" applyBorder="1" applyAlignment="1" applyProtection="1">
      <alignment vertical="top"/>
    </xf>
    <xf numFmtId="4" fontId="12" fillId="0" borderId="1" xfId="0" applyNumberFormat="1" applyFont="1" applyFill="1" applyBorder="1" applyAlignment="1" applyProtection="1">
      <alignment vertical="top"/>
      <protection locked="0"/>
    </xf>
    <xf numFmtId="166" fontId="9" fillId="0" borderId="5" xfId="32" applyNumberFormat="1" applyFont="1" applyFill="1" applyProtection="1">
      <alignment horizontal="right" vertical="center" shrinkToFit="1"/>
    </xf>
    <xf numFmtId="0" fontId="9" fillId="0" borderId="1" xfId="2" applyNumberFormat="1" applyFont="1" applyFill="1" applyAlignment="1" applyProtection="1">
      <alignment horizontal="right" wrapText="1"/>
    </xf>
    <xf numFmtId="0" fontId="13" fillId="0" borderId="1" xfId="3" applyNumberFormat="1" applyFont="1" applyFill="1" applyAlignment="1" applyProtection="1">
      <alignment vertical="top"/>
    </xf>
    <xf numFmtId="0" fontId="14" fillId="0" borderId="0" xfId="0" applyFont="1" applyFill="1" applyAlignment="1" applyProtection="1">
      <alignment vertical="top"/>
      <protection locked="0"/>
    </xf>
    <xf numFmtId="0" fontId="14" fillId="0" borderId="0" xfId="0" applyFont="1" applyFill="1" applyProtection="1">
      <protection locked="0"/>
    </xf>
    <xf numFmtId="4" fontId="14" fillId="0" borderId="0" xfId="0" applyNumberFormat="1" applyFont="1" applyFill="1" applyAlignment="1" applyProtection="1">
      <alignment vertical="top"/>
      <protection locked="0"/>
    </xf>
    <xf numFmtId="4" fontId="14" fillId="0" borderId="0" xfId="0" applyNumberFormat="1" applyFont="1" applyFill="1" applyProtection="1">
      <protection locked="0"/>
    </xf>
    <xf numFmtId="0" fontId="9" fillId="0" borderId="0" xfId="0" applyFont="1" applyFill="1" applyAlignment="1">
      <alignment vertical="top"/>
    </xf>
    <xf numFmtId="4" fontId="13" fillId="0" borderId="1" xfId="3" applyNumberFormat="1" applyFont="1" applyFill="1" applyAlignment="1" applyProtection="1">
      <alignment vertical="top"/>
    </xf>
    <xf numFmtId="4" fontId="13" fillId="0" borderId="1" xfId="3" applyNumberFormat="1" applyFont="1" applyFill="1" applyAlignment="1" applyProtection="1">
      <alignment horizontal="right" vertical="center"/>
    </xf>
    <xf numFmtId="4" fontId="13" fillId="0" borderId="1" xfId="3" applyNumberFormat="1" applyFont="1" applyFill="1" applyAlignment="1" applyProtection="1">
      <alignment horizontal="right" vertical="top"/>
    </xf>
    <xf numFmtId="0" fontId="13" fillId="0" borderId="1" xfId="3" applyNumberFormat="1" applyFont="1" applyFill="1" applyAlignment="1" applyProtection="1">
      <alignment vertical="top" wrapText="1"/>
    </xf>
    <xf numFmtId="166" fontId="10" fillId="0" borderId="5" xfId="32" applyNumberFormat="1" applyFont="1" applyFill="1" applyProtection="1">
      <alignment horizontal="right" vertical="center" shrinkToFit="1"/>
    </xf>
    <xf numFmtId="166" fontId="9" fillId="0" borderId="10" xfId="32" applyNumberFormat="1" applyFont="1" applyFill="1" applyBorder="1" applyProtection="1">
      <alignment horizontal="right" vertical="center" shrinkToFit="1"/>
    </xf>
    <xf numFmtId="4" fontId="9" fillId="0" borderId="1" xfId="32" applyNumberFormat="1" applyFont="1" applyFill="1" applyBorder="1" applyProtection="1">
      <alignment horizontal="right" vertical="center" shrinkToFit="1"/>
    </xf>
    <xf numFmtId="0" fontId="13" fillId="0" borderId="1" xfId="3" applyNumberFormat="1" applyFont="1" applyFill="1" applyBorder="1" applyAlignment="1" applyProtection="1">
      <alignment vertical="top"/>
    </xf>
    <xf numFmtId="0" fontId="14" fillId="0" borderId="1" xfId="0" applyFont="1" applyFill="1" applyBorder="1" applyAlignment="1" applyProtection="1">
      <alignment vertical="top"/>
      <protection locked="0"/>
    </xf>
    <xf numFmtId="4" fontId="13" fillId="0" borderId="1" xfId="3" applyNumberFormat="1" applyFont="1" applyFill="1" applyBorder="1" applyAlignment="1" applyProtection="1">
      <alignment vertical="top"/>
    </xf>
    <xf numFmtId="4" fontId="14" fillId="0" borderId="1" xfId="0" applyNumberFormat="1" applyFont="1" applyFill="1" applyBorder="1" applyAlignment="1" applyProtection="1">
      <alignment vertical="top"/>
      <protection locked="0"/>
    </xf>
    <xf numFmtId="49" fontId="15" fillId="0" borderId="1" xfId="5" applyNumberFormat="1" applyFont="1" applyFill="1" applyProtection="1"/>
    <xf numFmtId="0" fontId="16" fillId="0" borderId="1" xfId="24" applyNumberFormat="1" applyFont="1" applyFill="1" applyProtection="1">
      <alignment horizontal="center" vertical="center"/>
    </xf>
    <xf numFmtId="49" fontId="16" fillId="0" borderId="1" xfId="24" applyNumberFormat="1" applyFont="1" applyFill="1" applyProtection="1">
      <alignment horizontal="center" vertical="center"/>
    </xf>
    <xf numFmtId="2" fontId="13" fillId="0" borderId="1" xfId="3" applyNumberFormat="1" applyFont="1" applyFill="1" applyAlignment="1" applyProtection="1">
      <alignment vertical="top"/>
    </xf>
    <xf numFmtId="49" fontId="9" fillId="0" borderId="5" xfId="25" applyNumberFormat="1" applyFont="1" applyFill="1" applyProtection="1">
      <alignment horizontal="center" vertical="center" wrapText="1"/>
    </xf>
    <xf numFmtId="0" fontId="9" fillId="0" borderId="5" xfId="25" applyNumberFormat="1" applyFont="1" applyFill="1" applyProtection="1">
      <alignment horizontal="center" vertical="center" wrapText="1"/>
    </xf>
    <xf numFmtId="0" fontId="14" fillId="0" borderId="0" xfId="0" applyFont="1" applyFill="1" applyAlignment="1">
      <alignment horizontal="justify" vertical="center"/>
    </xf>
    <xf numFmtId="4" fontId="13" fillId="0" borderId="0" xfId="0" applyNumberFormat="1" applyFont="1" applyFill="1" applyAlignment="1" applyProtection="1">
      <alignment vertical="top"/>
      <protection locked="0"/>
    </xf>
    <xf numFmtId="49" fontId="15" fillId="0" borderId="4" xfId="33" applyNumberFormat="1" applyFont="1" applyFill="1" applyProtection="1">
      <alignment horizontal="right"/>
    </xf>
    <xf numFmtId="49" fontId="10" fillId="0" borderId="4" xfId="33" applyNumberFormat="1" applyFont="1" applyFill="1" applyProtection="1">
      <alignment horizontal="right"/>
    </xf>
    <xf numFmtId="166" fontId="10" fillId="0" borderId="11" xfId="32" applyNumberFormat="1" applyFont="1" applyFill="1" applyBorder="1" applyProtection="1">
      <alignment horizontal="right" vertical="center" shrinkToFit="1"/>
    </xf>
    <xf numFmtId="49" fontId="15" fillId="0" borderId="1" xfId="35" applyNumberFormat="1" applyFont="1" applyFill="1" applyProtection="1">
      <alignment horizontal="left"/>
    </xf>
    <xf numFmtId="0" fontId="14" fillId="0" borderId="1" xfId="0" applyFont="1" applyFill="1" applyBorder="1" applyAlignment="1" applyProtection="1">
      <alignment horizontal="right"/>
      <protection locked="0"/>
    </xf>
    <xf numFmtId="166" fontId="10" fillId="0" borderId="1" xfId="32" applyNumberFormat="1" applyFont="1" applyFill="1" applyBorder="1" applyProtection="1">
      <alignment horizontal="right" vertical="center" shrinkToFit="1"/>
    </xf>
    <xf numFmtId="49" fontId="15" fillId="0" borderId="1" xfId="38" applyNumberFormat="1" applyFont="1" applyFill="1" applyProtection="1">
      <alignment horizontal="left" vertical="top"/>
    </xf>
    <xf numFmtId="2" fontId="14" fillId="0" borderId="1" xfId="0" applyNumberFormat="1" applyFont="1" applyFill="1" applyBorder="1" applyAlignment="1" applyProtection="1">
      <alignment horizontal="right"/>
      <protection locked="0"/>
    </xf>
    <xf numFmtId="4" fontId="17" fillId="0" borderId="1" xfId="20" applyNumberFormat="1" applyFont="1" applyFill="1" applyBorder="1" applyProtection="1"/>
    <xf numFmtId="49" fontId="15" fillId="0" borderId="1" xfId="19" applyNumberFormat="1" applyFont="1" applyFill="1" applyProtection="1">
      <alignment horizontal="center"/>
    </xf>
    <xf numFmtId="4" fontId="10" fillId="0" borderId="1" xfId="32" applyNumberFormat="1" applyFont="1" applyFill="1" applyBorder="1" applyProtection="1">
      <alignment horizontal="right" vertical="center" shrinkToFit="1"/>
    </xf>
    <xf numFmtId="49" fontId="15" fillId="0" borderId="1" xfId="20" applyNumberFormat="1" applyFont="1" applyFill="1" applyBorder="1" applyAlignment="1" applyProtection="1">
      <alignment horizontal="right"/>
    </xf>
    <xf numFmtId="49" fontId="14" fillId="0" borderId="0" xfId="0" applyNumberFormat="1" applyFont="1" applyFill="1" applyProtection="1">
      <protection locked="0"/>
    </xf>
    <xf numFmtId="0" fontId="14" fillId="0" borderId="1" xfId="0" applyFont="1" applyFill="1" applyBorder="1" applyProtection="1">
      <protection locked="0"/>
    </xf>
    <xf numFmtId="2" fontId="18" fillId="0" borderId="1" xfId="0" applyNumberFormat="1" applyFont="1" applyFill="1" applyBorder="1" applyProtection="1">
      <protection locked="0"/>
    </xf>
    <xf numFmtId="4" fontId="14" fillId="0" borderId="1" xfId="0" applyNumberFormat="1" applyFont="1" applyFill="1" applyBorder="1" applyProtection="1">
      <protection locked="0"/>
    </xf>
    <xf numFmtId="166" fontId="15" fillId="0" borderId="1" xfId="7" applyNumberFormat="1" applyFont="1" applyFill="1" applyProtection="1">
      <alignment horizontal="center" vertical="center" wrapText="1"/>
    </xf>
    <xf numFmtId="166" fontId="10" fillId="0" borderId="18" xfId="32" applyNumberFormat="1" applyFont="1" applyFill="1" applyBorder="1" applyProtection="1">
      <alignment horizontal="right" vertical="center" shrinkToFit="1"/>
    </xf>
    <xf numFmtId="166" fontId="10" fillId="0" borderId="9" xfId="32" applyNumberFormat="1" applyFont="1" applyFill="1" applyBorder="1" applyProtection="1">
      <alignment horizontal="right" vertical="center" shrinkToFit="1"/>
    </xf>
    <xf numFmtId="49" fontId="9" fillId="0" borderId="9" xfId="25" applyNumberFormat="1" applyFont="1" applyFill="1" applyBorder="1" applyAlignment="1" applyProtection="1">
      <alignment horizontal="center" vertical="center" wrapText="1"/>
    </xf>
    <xf numFmtId="49" fontId="10" fillId="0" borderId="9" xfId="25" applyNumberFormat="1" applyFont="1" applyFill="1" applyBorder="1" applyAlignment="1" applyProtection="1">
      <alignment horizontal="center" vertical="center" wrapText="1"/>
    </xf>
    <xf numFmtId="0" fontId="9" fillId="0" borderId="9" xfId="25" applyNumberFormat="1" applyFont="1" applyFill="1" applyBorder="1" applyAlignment="1" applyProtection="1">
      <alignment horizontal="center" vertical="center" wrapText="1"/>
    </xf>
    <xf numFmtId="0" fontId="10" fillId="0" borderId="9" xfId="25" applyNumberFormat="1" applyFont="1" applyFill="1" applyBorder="1" applyAlignment="1" applyProtection="1">
      <alignment horizontal="center" vertical="center" wrapText="1"/>
    </xf>
    <xf numFmtId="0" fontId="9" fillId="0" borderId="6" xfId="25" applyNumberFormat="1" applyFont="1" applyFill="1" applyBorder="1" applyProtection="1">
      <alignment horizontal="center" vertical="center" wrapText="1"/>
    </xf>
    <xf numFmtId="0" fontId="9" fillId="0" borderId="6" xfId="25" applyFont="1" applyFill="1" applyBorder="1">
      <alignment horizontal="center" vertical="center" wrapText="1"/>
    </xf>
    <xf numFmtId="0" fontId="9" fillId="0" borderId="7" xfId="25" applyFont="1" applyFill="1" applyBorder="1">
      <alignment horizontal="center" vertical="center" wrapText="1"/>
    </xf>
    <xf numFmtId="0" fontId="8" fillId="0" borderId="1" xfId="4" applyNumberFormat="1" applyFont="1" applyFill="1" applyProtection="1">
      <alignment horizontal="center" wrapText="1"/>
    </xf>
    <xf numFmtId="0" fontId="8" fillId="0" borderId="1" xfId="4" applyFont="1" applyFill="1">
      <alignment horizontal="center" wrapText="1"/>
    </xf>
    <xf numFmtId="0" fontId="9" fillId="0" borderId="12" xfId="25" applyNumberFormat="1" applyFont="1" applyFill="1" applyBorder="1" applyAlignment="1" applyProtection="1">
      <alignment horizontal="center" vertical="center" wrapText="1"/>
    </xf>
    <xf numFmtId="0" fontId="9" fillId="0" borderId="13" xfId="25" applyNumberFormat="1" applyFont="1" applyFill="1" applyBorder="1" applyAlignment="1" applyProtection="1">
      <alignment horizontal="center" vertical="center" wrapText="1"/>
    </xf>
    <xf numFmtId="0" fontId="9" fillId="0" borderId="14" xfId="25" applyNumberFormat="1" applyFont="1" applyFill="1" applyBorder="1" applyAlignment="1" applyProtection="1">
      <alignment horizontal="center" vertical="center" wrapText="1"/>
    </xf>
    <xf numFmtId="0" fontId="9" fillId="0" borderId="15" xfId="25" applyNumberFormat="1" applyFont="1" applyFill="1" applyBorder="1" applyAlignment="1" applyProtection="1">
      <alignment horizontal="center" vertical="center" wrapText="1"/>
    </xf>
    <xf numFmtId="0" fontId="9" fillId="0" borderId="16" xfId="25" applyNumberFormat="1" applyFont="1" applyFill="1" applyBorder="1" applyAlignment="1" applyProtection="1">
      <alignment horizontal="center" vertical="center" wrapText="1"/>
    </xf>
    <xf numFmtId="0" fontId="9" fillId="0" borderId="17" xfId="25" applyNumberFormat="1" applyFont="1" applyFill="1" applyBorder="1" applyAlignment="1" applyProtection="1">
      <alignment horizontal="center" vertical="center" wrapText="1"/>
    </xf>
    <xf numFmtId="49" fontId="9" fillId="0" borderId="5" xfId="25" applyNumberFormat="1" applyFont="1" applyFill="1" applyProtection="1">
      <alignment horizontal="center" vertical="center" wrapText="1"/>
    </xf>
    <xf numFmtId="49" fontId="9" fillId="0" borderId="5" xfId="25" applyNumberFormat="1" applyFont="1" applyFill="1">
      <alignment horizontal="center" vertical="center" wrapText="1"/>
    </xf>
  </cellXfs>
  <cellStyles count="50">
    <cellStyle name="br" xfId="44"/>
    <cellStyle name="col" xfId="43"/>
    <cellStyle name="style0" xfId="45"/>
    <cellStyle name="td" xfId="46"/>
    <cellStyle name="tr" xfId="42"/>
    <cellStyle name="xl21" xfId="47"/>
    <cellStyle name="xl22" xfId="1"/>
    <cellStyle name="xl23" xfId="5"/>
    <cellStyle name="xl24" xfId="7"/>
    <cellStyle name="xl25" xfId="20"/>
    <cellStyle name="xl26" xfId="25"/>
    <cellStyle name="xl27" xfId="26"/>
    <cellStyle name="xl28" xfId="33"/>
    <cellStyle name="xl29" xfId="35"/>
    <cellStyle name="xl30" xfId="38"/>
    <cellStyle name="xl31" xfId="48"/>
    <cellStyle name="xl32" xfId="12"/>
    <cellStyle name="xl33" xfId="19"/>
    <cellStyle name="xl34" xfId="13"/>
    <cellStyle name="xl35" xfId="8"/>
    <cellStyle name="xl36" xfId="22"/>
    <cellStyle name="xl37" xfId="27"/>
    <cellStyle name="xl38" xfId="6"/>
    <cellStyle name="xl39" xfId="28"/>
    <cellStyle name="xl40" xfId="29"/>
    <cellStyle name="xl41" xfId="14"/>
    <cellStyle name="xl42" xfId="21"/>
    <cellStyle name="xl43" xfId="23"/>
    <cellStyle name="xl44" xfId="41"/>
    <cellStyle name="xl45" xfId="15"/>
    <cellStyle name="xl46" xfId="16"/>
    <cellStyle name="xl47" xfId="49"/>
    <cellStyle name="xl48" xfId="39"/>
    <cellStyle name="xl49" xfId="17"/>
    <cellStyle name="xl50" xfId="24"/>
    <cellStyle name="xl51" xfId="3"/>
    <cellStyle name="xl52" xfId="30"/>
    <cellStyle name="xl53" xfId="36"/>
    <cellStyle name="xl54" xfId="31"/>
    <cellStyle name="xl55" xfId="40"/>
    <cellStyle name="xl56" xfId="34"/>
    <cellStyle name="xl57" xfId="37"/>
    <cellStyle name="xl58" xfId="9"/>
    <cellStyle name="xl59" xfId="11"/>
    <cellStyle name="xl60" xfId="18"/>
    <cellStyle name="xl61" xfId="32"/>
    <cellStyle name="xl62" xfId="2"/>
    <cellStyle name="xl63" xfId="4"/>
    <cellStyle name="xl64" xfId="10"/>
    <cellStyle name="Обычный" xfId="0" builtinId="0"/>
  </cellStyles>
  <dxfs count="0"/>
  <tableStyles count="0"/>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8"/>
  <sheetViews>
    <sheetView tabSelected="1" zoomScaleNormal="100" zoomScaleSheetLayoutView="100" workbookViewId="0">
      <selection activeCell="C9" sqref="C9"/>
    </sheetView>
  </sheetViews>
  <sheetFormatPr defaultColWidth="28.140625" defaultRowHeight="15" x14ac:dyDescent="0.25"/>
  <cols>
    <col min="1" max="1" width="27" style="67" customWidth="1"/>
    <col min="2" max="2" width="19" style="67" customWidth="1"/>
    <col min="3" max="3" width="43.85546875" style="32" customWidth="1"/>
    <col min="4" max="4" width="5.85546875" style="32" customWidth="1"/>
    <col min="5" max="5" width="23.5703125" style="32" customWidth="1"/>
    <col min="6" max="7" width="14.28515625" style="32" customWidth="1"/>
    <col min="8" max="8" width="13.85546875" style="32" customWidth="1"/>
    <col min="9" max="9" width="15.42578125" style="31" customWidth="1"/>
    <col min="10" max="10" width="14.5703125" style="31" customWidth="1"/>
    <col min="11" max="11" width="16.140625" style="31" customWidth="1"/>
    <col min="12" max="13" width="7.7109375" style="32" customWidth="1"/>
    <col min="14" max="14" width="6.7109375" style="32" customWidth="1"/>
    <col min="15" max="16384" width="28.140625" style="32"/>
  </cols>
  <sheetData>
    <row r="1" spans="1:11" ht="23.25" customHeight="1" x14ac:dyDescent="0.25">
      <c r="A1" s="81" t="s">
        <v>764</v>
      </c>
      <c r="B1" s="81"/>
      <c r="C1" s="82"/>
      <c r="D1" s="82"/>
      <c r="E1" s="82"/>
      <c r="F1" s="82"/>
      <c r="G1" s="82"/>
      <c r="H1" s="82"/>
      <c r="I1" s="30"/>
    </row>
    <row r="2" spans="1:11" ht="16.5" customHeight="1" x14ac:dyDescent="0.25">
      <c r="A2" s="81" t="s">
        <v>765</v>
      </c>
      <c r="B2" s="81"/>
      <c r="C2" s="82"/>
      <c r="D2" s="82"/>
      <c r="E2" s="82"/>
      <c r="F2" s="82"/>
      <c r="G2" s="82"/>
      <c r="H2" s="82"/>
      <c r="I2" s="30"/>
    </row>
    <row r="3" spans="1:11" ht="15.95" customHeight="1" x14ac:dyDescent="0.25">
      <c r="A3" s="81" t="s">
        <v>822</v>
      </c>
      <c r="B3" s="81"/>
      <c r="C3" s="82"/>
      <c r="D3" s="82"/>
      <c r="E3" s="82"/>
      <c r="F3" s="82"/>
      <c r="G3" s="82"/>
      <c r="H3" s="82"/>
      <c r="I3" s="30"/>
    </row>
    <row r="4" spans="1:11" ht="19.899999999999999" customHeight="1" x14ac:dyDescent="0.25">
      <c r="A4" s="47"/>
      <c r="B4" s="47"/>
      <c r="C4" s="48"/>
      <c r="D4" s="49"/>
      <c r="E4" s="49"/>
      <c r="F4" s="71"/>
      <c r="G4" s="29"/>
      <c r="H4" s="29" t="s">
        <v>766</v>
      </c>
      <c r="I4" s="50"/>
      <c r="J4" s="50"/>
      <c r="K4" s="50"/>
    </row>
    <row r="5" spans="1:11" s="18" customFormat="1" ht="27" customHeight="1" x14ac:dyDescent="0.25">
      <c r="A5" s="89" t="s">
        <v>1</v>
      </c>
      <c r="B5" s="78" t="s">
        <v>2</v>
      </c>
      <c r="C5" s="79"/>
      <c r="D5" s="83" t="s">
        <v>1138</v>
      </c>
      <c r="E5" s="84"/>
      <c r="F5" s="78" t="s">
        <v>3</v>
      </c>
      <c r="G5" s="79"/>
      <c r="H5" s="80"/>
      <c r="I5" s="16"/>
      <c r="J5" s="17"/>
      <c r="K5" s="17"/>
    </row>
    <row r="6" spans="1:11" s="18" customFormat="1" ht="60" customHeight="1" x14ac:dyDescent="0.25">
      <c r="A6" s="90"/>
      <c r="B6" s="7" t="s">
        <v>4</v>
      </c>
      <c r="C6" s="1" t="s">
        <v>5</v>
      </c>
      <c r="D6" s="85"/>
      <c r="E6" s="86"/>
      <c r="F6" s="1" t="s">
        <v>767</v>
      </c>
      <c r="G6" s="1" t="s">
        <v>768</v>
      </c>
      <c r="H6" s="2" t="s">
        <v>769</v>
      </c>
      <c r="I6" s="21"/>
      <c r="J6" s="21"/>
      <c r="K6" s="21"/>
    </row>
    <row r="7" spans="1:11" s="18" customFormat="1" ht="15.4" customHeight="1" x14ac:dyDescent="0.25">
      <c r="A7" s="51">
        <v>1</v>
      </c>
      <c r="B7" s="51">
        <v>2</v>
      </c>
      <c r="C7" s="52">
        <v>3</v>
      </c>
      <c r="D7" s="87">
        <v>4</v>
      </c>
      <c r="E7" s="88"/>
      <c r="F7" s="52">
        <v>5</v>
      </c>
      <c r="G7" s="52">
        <v>6</v>
      </c>
      <c r="H7" s="52">
        <v>7</v>
      </c>
      <c r="I7" s="16"/>
      <c r="J7" s="17"/>
      <c r="K7" s="17"/>
    </row>
    <row r="8" spans="1:11" ht="25.5" customHeight="1" x14ac:dyDescent="0.25">
      <c r="A8" s="76" t="s">
        <v>771</v>
      </c>
      <c r="B8" s="76"/>
      <c r="C8" s="76"/>
      <c r="D8" s="76"/>
      <c r="E8" s="76"/>
      <c r="F8" s="5">
        <f>SUM(F9:F17)</f>
        <v>321129.83416999999</v>
      </c>
      <c r="G8" s="5">
        <f t="shared" ref="G8:H8" si="0">SUM(G9:G17)</f>
        <v>321129.83416999999</v>
      </c>
      <c r="H8" s="6">
        <f t="shared" si="0"/>
        <v>321129.83416999999</v>
      </c>
      <c r="I8" s="30"/>
    </row>
    <row r="9" spans="1:11" ht="63.75" x14ac:dyDescent="0.25">
      <c r="A9" s="10" t="s">
        <v>6</v>
      </c>
      <c r="B9" s="11" t="s">
        <v>8</v>
      </c>
      <c r="C9" s="9" t="s">
        <v>7</v>
      </c>
      <c r="D9" s="12" t="s">
        <v>9</v>
      </c>
      <c r="E9" s="9" t="s">
        <v>770</v>
      </c>
      <c r="F9" s="28">
        <v>62.546759999999999</v>
      </c>
      <c r="G9" s="28">
        <v>62.546759999999999</v>
      </c>
      <c r="H9" s="28">
        <v>62.546759999999999</v>
      </c>
      <c r="I9" s="30"/>
    </row>
    <row r="10" spans="1:11" ht="63.95" customHeight="1" x14ac:dyDescent="0.25">
      <c r="A10" s="10" t="s">
        <v>10</v>
      </c>
      <c r="B10" s="11" t="s">
        <v>12</v>
      </c>
      <c r="C10" s="9" t="s">
        <v>11</v>
      </c>
      <c r="D10" s="12" t="s">
        <v>9</v>
      </c>
      <c r="E10" s="9" t="s">
        <v>770</v>
      </c>
      <c r="F10" s="28">
        <v>37433.539709999997</v>
      </c>
      <c r="G10" s="28">
        <v>37433.539709999997</v>
      </c>
      <c r="H10" s="28">
        <v>37433.539709999997</v>
      </c>
      <c r="I10" s="30"/>
    </row>
    <row r="11" spans="1:11" ht="63" customHeight="1" x14ac:dyDescent="0.25">
      <c r="A11" s="10" t="s">
        <v>13</v>
      </c>
      <c r="B11" s="11" t="s">
        <v>15</v>
      </c>
      <c r="C11" s="9" t="s">
        <v>14</v>
      </c>
      <c r="D11" s="12" t="s">
        <v>9</v>
      </c>
      <c r="E11" s="9" t="s">
        <v>770</v>
      </c>
      <c r="F11" s="28">
        <v>65.322690000000009</v>
      </c>
      <c r="G11" s="28">
        <v>65.322690000000009</v>
      </c>
      <c r="H11" s="28">
        <v>65.322690000000009</v>
      </c>
      <c r="I11" s="30"/>
    </row>
    <row r="12" spans="1:11" ht="65.25" customHeight="1" x14ac:dyDescent="0.25">
      <c r="A12" s="10" t="s">
        <v>16</v>
      </c>
      <c r="B12" s="11" t="s">
        <v>18</v>
      </c>
      <c r="C12" s="9" t="s">
        <v>17</v>
      </c>
      <c r="D12" s="12" t="s">
        <v>9</v>
      </c>
      <c r="E12" s="9" t="s">
        <v>770</v>
      </c>
      <c r="F12" s="28">
        <v>111462.96256</v>
      </c>
      <c r="G12" s="28">
        <v>111462.96256</v>
      </c>
      <c r="H12" s="28">
        <v>111462.96256</v>
      </c>
      <c r="I12" s="30"/>
    </row>
    <row r="13" spans="1:11" ht="64.5" customHeight="1" x14ac:dyDescent="0.25">
      <c r="A13" s="10" t="s">
        <v>19</v>
      </c>
      <c r="B13" s="11" t="s">
        <v>21</v>
      </c>
      <c r="C13" s="9" t="s">
        <v>20</v>
      </c>
      <c r="D13" s="12" t="s">
        <v>9</v>
      </c>
      <c r="E13" s="9" t="s">
        <v>770</v>
      </c>
      <c r="F13" s="28">
        <v>74.76446</v>
      </c>
      <c r="G13" s="28">
        <v>74.76446</v>
      </c>
      <c r="H13" s="28">
        <v>74.76446</v>
      </c>
      <c r="I13" s="30"/>
    </row>
    <row r="14" spans="1:11" ht="63.75" customHeight="1" x14ac:dyDescent="0.25">
      <c r="A14" s="10" t="s">
        <v>22</v>
      </c>
      <c r="B14" s="11" t="s">
        <v>24</v>
      </c>
      <c r="C14" s="9" t="s">
        <v>23</v>
      </c>
      <c r="D14" s="12" t="s">
        <v>9</v>
      </c>
      <c r="E14" s="9" t="s">
        <v>770</v>
      </c>
      <c r="F14" s="28">
        <v>159451.59469999999</v>
      </c>
      <c r="G14" s="28">
        <v>159451.59469999999</v>
      </c>
      <c r="H14" s="28">
        <v>159451.59469999999</v>
      </c>
      <c r="I14" s="30"/>
    </row>
    <row r="15" spans="1:11" ht="63.75" x14ac:dyDescent="0.25">
      <c r="A15" s="10" t="s">
        <v>25</v>
      </c>
      <c r="B15" s="11" t="s">
        <v>27</v>
      </c>
      <c r="C15" s="9" t="s">
        <v>26</v>
      </c>
      <c r="D15" s="12" t="s">
        <v>9</v>
      </c>
      <c r="E15" s="9" t="s">
        <v>770</v>
      </c>
      <c r="F15" s="28">
        <v>20.10511</v>
      </c>
      <c r="G15" s="28">
        <v>20.10511</v>
      </c>
      <c r="H15" s="28">
        <v>20.10511</v>
      </c>
      <c r="I15" s="30"/>
    </row>
    <row r="16" spans="1:11" ht="63.75" customHeight="1" x14ac:dyDescent="0.25">
      <c r="A16" s="10" t="s">
        <v>28</v>
      </c>
      <c r="B16" s="11" t="s">
        <v>30</v>
      </c>
      <c r="C16" s="9" t="s">
        <v>29</v>
      </c>
      <c r="D16" s="12" t="s">
        <v>9</v>
      </c>
      <c r="E16" s="9" t="s">
        <v>770</v>
      </c>
      <c r="F16" s="28">
        <v>12474.73134</v>
      </c>
      <c r="G16" s="28">
        <v>12474.73134</v>
      </c>
      <c r="H16" s="28">
        <v>12474.73134</v>
      </c>
      <c r="I16" s="30"/>
    </row>
    <row r="17" spans="1:13" ht="89.25" x14ac:dyDescent="0.25">
      <c r="A17" s="10" t="s">
        <v>31</v>
      </c>
      <c r="B17" s="11" t="s">
        <v>32</v>
      </c>
      <c r="C17" s="9" t="s">
        <v>33</v>
      </c>
      <c r="D17" s="12" t="s">
        <v>9</v>
      </c>
      <c r="E17" s="9" t="s">
        <v>770</v>
      </c>
      <c r="F17" s="28">
        <v>84.266840000000002</v>
      </c>
      <c r="G17" s="28">
        <v>84.266840000000002</v>
      </c>
      <c r="H17" s="28">
        <v>84.266840000000002</v>
      </c>
      <c r="I17" s="30"/>
    </row>
    <row r="18" spans="1:13" ht="28.5" customHeight="1" x14ac:dyDescent="0.25">
      <c r="A18" s="76" t="s">
        <v>772</v>
      </c>
      <c r="B18" s="76"/>
      <c r="C18" s="76"/>
      <c r="D18" s="76"/>
      <c r="E18" s="76"/>
      <c r="F18" s="3">
        <f>F19</f>
        <v>20</v>
      </c>
      <c r="G18" s="3">
        <f t="shared" ref="G18:H18" si="1">G19</f>
        <v>24</v>
      </c>
      <c r="H18" s="4">
        <f t="shared" si="1"/>
        <v>24</v>
      </c>
      <c r="I18" s="30"/>
    </row>
    <row r="19" spans="1:13" ht="155.25" customHeight="1" x14ac:dyDescent="0.25">
      <c r="A19" s="10" t="s">
        <v>34</v>
      </c>
      <c r="B19" s="11" t="s">
        <v>36</v>
      </c>
      <c r="C19" s="9" t="s">
        <v>35</v>
      </c>
      <c r="D19" s="12" t="s">
        <v>37</v>
      </c>
      <c r="E19" s="9" t="s">
        <v>774</v>
      </c>
      <c r="F19" s="28">
        <v>20</v>
      </c>
      <c r="G19" s="28">
        <v>24</v>
      </c>
      <c r="H19" s="28">
        <v>24</v>
      </c>
      <c r="I19" s="30"/>
    </row>
    <row r="20" spans="1:13" ht="35.25" customHeight="1" x14ac:dyDescent="0.25">
      <c r="A20" s="76" t="s">
        <v>773</v>
      </c>
      <c r="B20" s="76"/>
      <c r="C20" s="76"/>
      <c r="D20" s="76"/>
      <c r="E20" s="76"/>
      <c r="F20" s="3">
        <f>F21+F22</f>
        <v>91070</v>
      </c>
      <c r="G20" s="3">
        <f t="shared" ref="G20:H20" si="2">G21+G22</f>
        <v>91070</v>
      </c>
      <c r="H20" s="3">
        <f t="shared" si="2"/>
        <v>91070</v>
      </c>
      <c r="I20" s="30"/>
    </row>
    <row r="21" spans="1:13" ht="127.5" x14ac:dyDescent="0.25">
      <c r="A21" s="10" t="s">
        <v>38</v>
      </c>
      <c r="B21" s="11" t="s">
        <v>40</v>
      </c>
      <c r="C21" s="9" t="s">
        <v>39</v>
      </c>
      <c r="D21" s="12" t="s">
        <v>41</v>
      </c>
      <c r="E21" s="9" t="s">
        <v>775</v>
      </c>
      <c r="F21" s="28">
        <v>1070</v>
      </c>
      <c r="G21" s="28">
        <v>1070</v>
      </c>
      <c r="H21" s="28">
        <v>1070</v>
      </c>
      <c r="I21" s="30"/>
    </row>
    <row r="22" spans="1:13" ht="178.5" x14ac:dyDescent="0.25">
      <c r="A22" s="10" t="s">
        <v>42</v>
      </c>
      <c r="B22" s="11" t="s">
        <v>43</v>
      </c>
      <c r="C22" s="9" t="s">
        <v>44</v>
      </c>
      <c r="D22" s="12" t="s">
        <v>41</v>
      </c>
      <c r="E22" s="9" t="s">
        <v>775</v>
      </c>
      <c r="F22" s="28">
        <v>90000</v>
      </c>
      <c r="G22" s="28">
        <v>90000</v>
      </c>
      <c r="H22" s="28">
        <v>90000</v>
      </c>
      <c r="I22" s="30"/>
    </row>
    <row r="23" spans="1:13" ht="27" customHeight="1" x14ac:dyDescent="0.25">
      <c r="A23" s="77" t="s">
        <v>776</v>
      </c>
      <c r="B23" s="77"/>
      <c r="C23" s="77"/>
      <c r="D23" s="77"/>
      <c r="E23" s="77"/>
      <c r="F23" s="3">
        <f>F24</f>
        <v>2</v>
      </c>
      <c r="G23" s="3">
        <f t="shared" ref="G23:H23" si="3">G24</f>
        <v>2</v>
      </c>
      <c r="H23" s="3">
        <f t="shared" si="3"/>
        <v>2</v>
      </c>
      <c r="I23" s="30"/>
    </row>
    <row r="24" spans="1:13" ht="123" customHeight="1" x14ac:dyDescent="0.25">
      <c r="A24" s="10" t="s">
        <v>45</v>
      </c>
      <c r="B24" s="11" t="s">
        <v>46</v>
      </c>
      <c r="C24" s="9" t="s">
        <v>39</v>
      </c>
      <c r="D24" s="12" t="s">
        <v>47</v>
      </c>
      <c r="E24" s="9" t="s">
        <v>777</v>
      </c>
      <c r="F24" s="28">
        <v>2</v>
      </c>
      <c r="G24" s="28">
        <v>2</v>
      </c>
      <c r="H24" s="28">
        <v>2</v>
      </c>
      <c r="I24" s="30"/>
    </row>
    <row r="25" spans="1:13" ht="27.75" customHeight="1" x14ac:dyDescent="0.25">
      <c r="A25" s="76" t="s">
        <v>999</v>
      </c>
      <c r="B25" s="76"/>
      <c r="C25" s="76"/>
      <c r="D25" s="76"/>
      <c r="E25" s="76"/>
      <c r="F25" s="3">
        <f>SUM(F26:F77)</f>
        <v>100018050.44899997</v>
      </c>
      <c r="G25" s="3">
        <f>SUM(G26:G77)</f>
        <v>104213826.721</v>
      </c>
      <c r="H25" s="3">
        <f>SUM(H26:H77)</f>
        <v>108761902.00900002</v>
      </c>
      <c r="I25" s="30"/>
    </row>
    <row r="26" spans="1:13" ht="40.5" customHeight="1" x14ac:dyDescent="0.25">
      <c r="A26" s="10" t="s">
        <v>998</v>
      </c>
      <c r="B26" s="11" t="s">
        <v>975</v>
      </c>
      <c r="C26" s="9" t="s">
        <v>976</v>
      </c>
      <c r="D26" s="12">
        <v>182</v>
      </c>
      <c r="E26" s="9" t="s">
        <v>778</v>
      </c>
      <c r="F26" s="28">
        <v>30221549.699999999</v>
      </c>
      <c r="G26" s="28">
        <v>31141749.199999999</v>
      </c>
      <c r="H26" s="28">
        <v>32164534.800000001</v>
      </c>
      <c r="I26" s="30"/>
    </row>
    <row r="27" spans="1:13" ht="267.75" x14ac:dyDescent="0.25">
      <c r="A27" s="10" t="s">
        <v>894</v>
      </c>
      <c r="B27" s="11" t="s">
        <v>828</v>
      </c>
      <c r="C27" s="9" t="s">
        <v>1144</v>
      </c>
      <c r="D27" s="12">
        <v>182</v>
      </c>
      <c r="E27" s="9" t="s">
        <v>778</v>
      </c>
      <c r="F27" s="28">
        <v>25242540.699999999</v>
      </c>
      <c r="G27" s="28">
        <v>26737079.899999999</v>
      </c>
      <c r="H27" s="28">
        <v>28561985.899999999</v>
      </c>
      <c r="I27" s="30"/>
      <c r="K27" s="33"/>
      <c r="L27" s="34"/>
      <c r="M27" s="34"/>
    </row>
    <row r="28" spans="1:13" ht="204" x14ac:dyDescent="0.25">
      <c r="A28" s="10" t="s">
        <v>895</v>
      </c>
      <c r="B28" s="11" t="s">
        <v>829</v>
      </c>
      <c r="C28" s="9" t="s">
        <v>848</v>
      </c>
      <c r="D28" s="12">
        <v>182</v>
      </c>
      <c r="E28" s="9" t="s">
        <v>778</v>
      </c>
      <c r="F28" s="28">
        <v>52514.9</v>
      </c>
      <c r="G28" s="28">
        <v>55454.2</v>
      </c>
      <c r="H28" s="28">
        <v>58770.6</v>
      </c>
      <c r="I28" s="30"/>
      <c r="K28" s="33"/>
      <c r="L28" s="34"/>
    </row>
    <row r="29" spans="1:13" ht="191.25" x14ac:dyDescent="0.25">
      <c r="A29" s="10" t="s">
        <v>896</v>
      </c>
      <c r="B29" s="11" t="s">
        <v>830</v>
      </c>
      <c r="C29" s="9" t="s">
        <v>849</v>
      </c>
      <c r="D29" s="12">
        <v>182</v>
      </c>
      <c r="E29" s="9" t="s">
        <v>778</v>
      </c>
      <c r="F29" s="28">
        <v>7807.4</v>
      </c>
      <c r="G29" s="28">
        <v>8244.6</v>
      </c>
      <c r="H29" s="28">
        <v>8739.2999999999993</v>
      </c>
      <c r="I29" s="30"/>
    </row>
    <row r="30" spans="1:13" ht="191.25" x14ac:dyDescent="0.25">
      <c r="A30" s="10" t="s">
        <v>897</v>
      </c>
      <c r="B30" s="11" t="s">
        <v>831</v>
      </c>
      <c r="C30" s="9" t="s">
        <v>850</v>
      </c>
      <c r="D30" s="12">
        <v>182</v>
      </c>
      <c r="E30" s="9" t="s">
        <v>778</v>
      </c>
      <c r="F30" s="28">
        <v>17250.5</v>
      </c>
      <c r="G30" s="28">
        <v>18216.5</v>
      </c>
      <c r="H30" s="28">
        <v>19309.5</v>
      </c>
      <c r="I30" s="30"/>
    </row>
    <row r="31" spans="1:13" ht="191.25" x14ac:dyDescent="0.25">
      <c r="A31" s="10" t="s">
        <v>898</v>
      </c>
      <c r="B31" s="11" t="s">
        <v>832</v>
      </c>
      <c r="C31" s="9" t="s">
        <v>851</v>
      </c>
      <c r="D31" s="12">
        <v>182</v>
      </c>
      <c r="E31" s="9" t="s">
        <v>778</v>
      </c>
      <c r="F31" s="28">
        <v>12272.4</v>
      </c>
      <c r="G31" s="28">
        <v>12959.7</v>
      </c>
      <c r="H31" s="28">
        <v>13737.3</v>
      </c>
      <c r="I31" s="30"/>
    </row>
    <row r="32" spans="1:13" ht="178.5" x14ac:dyDescent="0.25">
      <c r="A32" s="10" t="s">
        <v>899</v>
      </c>
      <c r="B32" s="11" t="s">
        <v>833</v>
      </c>
      <c r="C32" s="9" t="s">
        <v>852</v>
      </c>
      <c r="D32" s="12">
        <v>182</v>
      </c>
      <c r="E32" s="9" t="s">
        <v>778</v>
      </c>
      <c r="F32" s="28">
        <v>7519.4</v>
      </c>
      <c r="G32" s="28">
        <v>7940.5</v>
      </c>
      <c r="H32" s="28">
        <v>8416.9</v>
      </c>
      <c r="I32" s="30"/>
    </row>
    <row r="33" spans="1:9" ht="178.5" x14ac:dyDescent="0.25">
      <c r="A33" s="10" t="s">
        <v>900</v>
      </c>
      <c r="B33" s="11" t="s">
        <v>834</v>
      </c>
      <c r="C33" s="9" t="s">
        <v>853</v>
      </c>
      <c r="D33" s="12">
        <v>182</v>
      </c>
      <c r="E33" s="9" t="s">
        <v>778</v>
      </c>
      <c r="F33" s="28">
        <v>369007.8</v>
      </c>
      <c r="G33" s="28">
        <v>398785.1</v>
      </c>
      <c r="H33" s="28">
        <v>434389.2</v>
      </c>
      <c r="I33" s="30"/>
    </row>
    <row r="34" spans="1:9" ht="127.5" x14ac:dyDescent="0.25">
      <c r="A34" s="10" t="s">
        <v>901</v>
      </c>
      <c r="B34" s="11" t="s">
        <v>835</v>
      </c>
      <c r="C34" s="9" t="s">
        <v>854</v>
      </c>
      <c r="D34" s="12">
        <v>182</v>
      </c>
      <c r="E34" s="9" t="s">
        <v>778</v>
      </c>
      <c r="F34" s="28">
        <v>507535</v>
      </c>
      <c r="G34" s="28">
        <v>535942.40000000002</v>
      </c>
      <c r="H34" s="28">
        <v>567993.9</v>
      </c>
      <c r="I34" s="30"/>
    </row>
    <row r="35" spans="1:9" ht="178.5" x14ac:dyDescent="0.25">
      <c r="A35" s="10" t="s">
        <v>902</v>
      </c>
      <c r="B35" s="11" t="s">
        <v>836</v>
      </c>
      <c r="C35" s="9" t="s">
        <v>1086</v>
      </c>
      <c r="D35" s="12">
        <v>182</v>
      </c>
      <c r="E35" s="9" t="s">
        <v>778</v>
      </c>
      <c r="F35" s="28">
        <v>73</v>
      </c>
      <c r="G35" s="28">
        <v>77</v>
      </c>
      <c r="H35" s="28">
        <v>82</v>
      </c>
      <c r="I35" s="30"/>
    </row>
    <row r="36" spans="1:9" ht="409.5" x14ac:dyDescent="0.25">
      <c r="A36" s="10" t="s">
        <v>903</v>
      </c>
      <c r="B36" s="11" t="s">
        <v>837</v>
      </c>
      <c r="C36" s="9" t="s">
        <v>855</v>
      </c>
      <c r="D36" s="12">
        <v>182</v>
      </c>
      <c r="E36" s="9" t="s">
        <v>778</v>
      </c>
      <c r="F36" s="28">
        <v>448577.8</v>
      </c>
      <c r="G36" s="28">
        <v>473685.3</v>
      </c>
      <c r="H36" s="28">
        <v>502013.6</v>
      </c>
      <c r="I36" s="30"/>
    </row>
    <row r="37" spans="1:9" ht="191.25" x14ac:dyDescent="0.25">
      <c r="A37" s="10" t="s">
        <v>904</v>
      </c>
      <c r="B37" s="11" t="s">
        <v>838</v>
      </c>
      <c r="C37" s="9" t="s">
        <v>856</v>
      </c>
      <c r="D37" s="12">
        <v>182</v>
      </c>
      <c r="E37" s="9" t="s">
        <v>778</v>
      </c>
      <c r="F37" s="28">
        <v>2074.1</v>
      </c>
      <c r="G37" s="28">
        <v>2190.1999999999998</v>
      </c>
      <c r="H37" s="28">
        <v>2321.6999999999998</v>
      </c>
      <c r="I37" s="30"/>
    </row>
    <row r="38" spans="1:9" ht="153" x14ac:dyDescent="0.25">
      <c r="A38" s="10" t="s">
        <v>905</v>
      </c>
      <c r="B38" s="11" t="s">
        <v>839</v>
      </c>
      <c r="C38" s="9" t="s">
        <v>857</v>
      </c>
      <c r="D38" s="12">
        <v>182</v>
      </c>
      <c r="E38" s="9" t="s">
        <v>778</v>
      </c>
      <c r="F38" s="28">
        <v>333763.59999999998</v>
      </c>
      <c r="G38" s="28">
        <v>348783</v>
      </c>
      <c r="H38" s="28">
        <v>363431.8</v>
      </c>
      <c r="I38" s="30"/>
    </row>
    <row r="39" spans="1:9" ht="153" x14ac:dyDescent="0.25">
      <c r="A39" s="10" t="s">
        <v>906</v>
      </c>
      <c r="B39" s="11" t="s">
        <v>840</v>
      </c>
      <c r="C39" s="9" t="s">
        <v>858</v>
      </c>
      <c r="D39" s="12">
        <v>182</v>
      </c>
      <c r="E39" s="9" t="s">
        <v>778</v>
      </c>
      <c r="F39" s="28">
        <v>1481506.8</v>
      </c>
      <c r="G39" s="28">
        <v>1840774.6</v>
      </c>
      <c r="H39" s="28">
        <v>1918087.2</v>
      </c>
      <c r="I39" s="30"/>
    </row>
    <row r="40" spans="1:9" ht="357" x14ac:dyDescent="0.25">
      <c r="A40" s="10" t="s">
        <v>907</v>
      </c>
      <c r="B40" s="11" t="s">
        <v>841</v>
      </c>
      <c r="C40" s="9" t="s">
        <v>859</v>
      </c>
      <c r="D40" s="12">
        <v>182</v>
      </c>
      <c r="E40" s="9" t="s">
        <v>778</v>
      </c>
      <c r="F40" s="28">
        <v>123936.1</v>
      </c>
      <c r="G40" s="28">
        <v>130876.6</v>
      </c>
      <c r="H40" s="28">
        <v>138729.20000000001</v>
      </c>
      <c r="I40" s="30"/>
    </row>
    <row r="41" spans="1:9" ht="357" x14ac:dyDescent="0.25">
      <c r="A41" s="10" t="s">
        <v>908</v>
      </c>
      <c r="B41" s="11" t="s">
        <v>842</v>
      </c>
      <c r="C41" s="19" t="s">
        <v>860</v>
      </c>
      <c r="D41" s="12">
        <v>182</v>
      </c>
      <c r="E41" s="9" t="s">
        <v>778</v>
      </c>
      <c r="F41" s="28">
        <v>54755</v>
      </c>
      <c r="G41" s="28">
        <v>57821.3</v>
      </c>
      <c r="H41" s="28">
        <v>61290.6</v>
      </c>
      <c r="I41" s="30"/>
    </row>
    <row r="42" spans="1:9" ht="344.25" x14ac:dyDescent="0.25">
      <c r="A42" s="10" t="s">
        <v>909</v>
      </c>
      <c r="B42" s="11" t="s">
        <v>843</v>
      </c>
      <c r="C42" s="19" t="s">
        <v>861</v>
      </c>
      <c r="D42" s="12">
        <v>182</v>
      </c>
      <c r="E42" s="9" t="s">
        <v>778</v>
      </c>
      <c r="F42" s="28">
        <v>150042.79999999999</v>
      </c>
      <c r="G42" s="28">
        <v>158445.20000000001</v>
      </c>
      <c r="H42" s="28">
        <v>167951.9</v>
      </c>
      <c r="I42" s="30"/>
    </row>
    <row r="43" spans="1:9" ht="216.75" x14ac:dyDescent="0.25">
      <c r="A43" s="10" t="s">
        <v>910</v>
      </c>
      <c r="B43" s="11" t="s">
        <v>844</v>
      </c>
      <c r="C43" s="9" t="s">
        <v>862</v>
      </c>
      <c r="D43" s="12">
        <v>182</v>
      </c>
      <c r="E43" s="9" t="s">
        <v>778</v>
      </c>
      <c r="F43" s="28">
        <v>327</v>
      </c>
      <c r="G43" s="28">
        <v>345.3</v>
      </c>
      <c r="H43" s="28">
        <v>366</v>
      </c>
      <c r="I43" s="30"/>
    </row>
    <row r="44" spans="1:9" ht="102" x14ac:dyDescent="0.25">
      <c r="A44" s="10" t="s">
        <v>911</v>
      </c>
      <c r="B44" s="11" t="s">
        <v>845</v>
      </c>
      <c r="C44" s="9" t="s">
        <v>1083</v>
      </c>
      <c r="D44" s="12">
        <v>182</v>
      </c>
      <c r="E44" s="9" t="s">
        <v>778</v>
      </c>
      <c r="F44" s="28">
        <v>975.3</v>
      </c>
      <c r="G44" s="28">
        <v>1029.9000000000001</v>
      </c>
      <c r="H44" s="28">
        <v>1091.7</v>
      </c>
      <c r="I44" s="30"/>
    </row>
    <row r="45" spans="1:9" ht="89.25" x14ac:dyDescent="0.25">
      <c r="A45" s="10" t="s">
        <v>912</v>
      </c>
      <c r="B45" s="11" t="s">
        <v>846</v>
      </c>
      <c r="C45" s="9" t="s">
        <v>1084</v>
      </c>
      <c r="D45" s="12">
        <v>182</v>
      </c>
      <c r="E45" s="9" t="s">
        <v>778</v>
      </c>
      <c r="F45" s="28">
        <v>16476052.199999999</v>
      </c>
      <c r="G45" s="28">
        <v>17398711.100000001</v>
      </c>
      <c r="H45" s="28">
        <v>18442633.800000001</v>
      </c>
      <c r="I45" s="30"/>
    </row>
    <row r="46" spans="1:9" ht="102" x14ac:dyDescent="0.25">
      <c r="A46" s="10" t="s">
        <v>913</v>
      </c>
      <c r="B46" s="11" t="s">
        <v>847</v>
      </c>
      <c r="C46" s="9" t="s">
        <v>1085</v>
      </c>
      <c r="D46" s="12">
        <v>182</v>
      </c>
      <c r="E46" s="9" t="s">
        <v>778</v>
      </c>
      <c r="F46" s="28">
        <v>47668.2</v>
      </c>
      <c r="G46" s="28">
        <v>50337.599999999999</v>
      </c>
      <c r="H46" s="28">
        <v>53357.9</v>
      </c>
      <c r="I46" s="30"/>
    </row>
    <row r="47" spans="1:9" ht="76.5" x14ac:dyDescent="0.25">
      <c r="A47" s="10" t="s">
        <v>922</v>
      </c>
      <c r="B47" s="11" t="s">
        <v>936</v>
      </c>
      <c r="C47" s="20" t="s">
        <v>950</v>
      </c>
      <c r="D47" s="12">
        <v>182</v>
      </c>
      <c r="E47" s="9" t="s">
        <v>778</v>
      </c>
      <c r="F47" s="28">
        <v>55022.8</v>
      </c>
      <c r="G47" s="28">
        <v>58807.74</v>
      </c>
      <c r="H47" s="28">
        <v>60717.93</v>
      </c>
      <c r="I47" s="30"/>
    </row>
    <row r="48" spans="1:9" ht="216.75" x14ac:dyDescent="0.25">
      <c r="A48" s="10" t="s">
        <v>923</v>
      </c>
      <c r="B48" s="11" t="s">
        <v>937</v>
      </c>
      <c r="C48" s="20" t="s">
        <v>951</v>
      </c>
      <c r="D48" s="12">
        <v>182</v>
      </c>
      <c r="E48" s="9" t="s">
        <v>778</v>
      </c>
      <c r="F48" s="28">
        <v>1322759.6340000001</v>
      </c>
      <c r="G48" s="28">
        <v>1403757.963</v>
      </c>
      <c r="H48" s="28">
        <v>1481377.419</v>
      </c>
      <c r="I48" s="30"/>
    </row>
    <row r="49" spans="1:9" ht="280.5" x14ac:dyDescent="0.25">
      <c r="A49" s="10" t="s">
        <v>924</v>
      </c>
      <c r="B49" s="11" t="s">
        <v>938</v>
      </c>
      <c r="C49" s="20" t="s">
        <v>952</v>
      </c>
      <c r="D49" s="12">
        <v>182</v>
      </c>
      <c r="E49" s="9" t="s">
        <v>778</v>
      </c>
      <c r="F49" s="28">
        <v>550362.49100000004</v>
      </c>
      <c r="G49" s="28">
        <v>584063.58100000001</v>
      </c>
      <c r="H49" s="28">
        <v>616358.81900000002</v>
      </c>
      <c r="I49" s="30"/>
    </row>
    <row r="50" spans="1:9" ht="114" customHeight="1" x14ac:dyDescent="0.25">
      <c r="A50" s="10" t="s">
        <v>925</v>
      </c>
      <c r="B50" s="11" t="s">
        <v>939</v>
      </c>
      <c r="C50" s="20" t="s">
        <v>953</v>
      </c>
      <c r="D50" s="12">
        <v>182</v>
      </c>
      <c r="E50" s="9" t="s">
        <v>778</v>
      </c>
      <c r="F50" s="28">
        <v>3585.587</v>
      </c>
      <c r="G50" s="28">
        <v>3804.752</v>
      </c>
      <c r="H50" s="28">
        <v>4015.1869999999999</v>
      </c>
      <c r="I50" s="30"/>
    </row>
    <row r="51" spans="1:9" ht="78" customHeight="1" x14ac:dyDescent="0.25">
      <c r="A51" s="10" t="s">
        <v>926</v>
      </c>
      <c r="B51" s="11" t="s">
        <v>940</v>
      </c>
      <c r="C51" s="20" t="s">
        <v>954</v>
      </c>
      <c r="D51" s="12">
        <v>182</v>
      </c>
      <c r="E51" s="9" t="s">
        <v>778</v>
      </c>
      <c r="F51" s="28">
        <v>104.154</v>
      </c>
      <c r="G51" s="28">
        <v>110.53</v>
      </c>
      <c r="H51" s="28">
        <v>116.64400000000001</v>
      </c>
      <c r="I51" s="30"/>
    </row>
    <row r="52" spans="1:9" ht="78" customHeight="1" x14ac:dyDescent="0.25">
      <c r="A52" s="10" t="s">
        <v>927</v>
      </c>
      <c r="B52" s="11" t="s">
        <v>941</v>
      </c>
      <c r="C52" s="20" t="s">
        <v>955</v>
      </c>
      <c r="D52" s="12">
        <v>182</v>
      </c>
      <c r="E52" s="9" t="s">
        <v>778</v>
      </c>
      <c r="F52" s="28">
        <v>2095.7539999999999</v>
      </c>
      <c r="G52" s="28">
        <v>2224.0540000000001</v>
      </c>
      <c r="H52" s="28">
        <v>2347.058</v>
      </c>
      <c r="I52" s="30"/>
    </row>
    <row r="53" spans="1:9" ht="114.75" x14ac:dyDescent="0.25">
      <c r="A53" s="10" t="s">
        <v>928</v>
      </c>
      <c r="B53" s="11" t="s">
        <v>942</v>
      </c>
      <c r="C53" s="13" t="s">
        <v>956</v>
      </c>
      <c r="D53" s="12">
        <v>182</v>
      </c>
      <c r="E53" s="9" t="s">
        <v>778</v>
      </c>
      <c r="F53" s="28">
        <v>1461506.8640000001</v>
      </c>
      <c r="G53" s="28">
        <v>1964662.024</v>
      </c>
      <c r="H53" s="28">
        <v>2030141.4469999999</v>
      </c>
      <c r="I53" s="30"/>
    </row>
    <row r="54" spans="1:9" ht="102" x14ac:dyDescent="0.25">
      <c r="A54" s="10" t="s">
        <v>929</v>
      </c>
      <c r="B54" s="11" t="s">
        <v>943</v>
      </c>
      <c r="C54" s="13" t="s">
        <v>1000</v>
      </c>
      <c r="D54" s="12">
        <v>182</v>
      </c>
      <c r="E54" s="9" t="s">
        <v>778</v>
      </c>
      <c r="F54" s="28">
        <v>490927.26</v>
      </c>
      <c r="G54" s="28">
        <v>0</v>
      </c>
      <c r="H54" s="28">
        <v>0</v>
      </c>
      <c r="I54" s="30"/>
    </row>
    <row r="55" spans="1:9" ht="127.5" x14ac:dyDescent="0.25">
      <c r="A55" s="10" t="s">
        <v>930</v>
      </c>
      <c r="B55" s="11" t="s">
        <v>944</v>
      </c>
      <c r="C55" s="13" t="s">
        <v>957</v>
      </c>
      <c r="D55" s="12">
        <v>182</v>
      </c>
      <c r="E55" s="9" t="s">
        <v>778</v>
      </c>
      <c r="F55" s="28">
        <v>7138.7169999999996</v>
      </c>
      <c r="G55" s="28">
        <v>9579.0740000000005</v>
      </c>
      <c r="H55" s="28">
        <v>9889.3070000000007</v>
      </c>
      <c r="I55" s="30"/>
    </row>
    <row r="56" spans="1:9" ht="114.75" x14ac:dyDescent="0.25">
      <c r="A56" s="10" t="s">
        <v>931</v>
      </c>
      <c r="B56" s="11" t="s">
        <v>945</v>
      </c>
      <c r="C56" s="13" t="s">
        <v>958</v>
      </c>
      <c r="D56" s="12">
        <v>182</v>
      </c>
      <c r="E56" s="9" t="s">
        <v>778</v>
      </c>
      <c r="F56" s="28">
        <v>2397.9299999999998</v>
      </c>
      <c r="G56" s="28">
        <v>0</v>
      </c>
      <c r="H56" s="28">
        <v>0</v>
      </c>
      <c r="I56" s="30"/>
    </row>
    <row r="57" spans="1:9" ht="114.75" x14ac:dyDescent="0.25">
      <c r="A57" s="10" t="s">
        <v>932</v>
      </c>
      <c r="B57" s="11" t="s">
        <v>946</v>
      </c>
      <c r="C57" s="13" t="s">
        <v>959</v>
      </c>
      <c r="D57" s="12">
        <v>182</v>
      </c>
      <c r="E57" s="9" t="s">
        <v>778</v>
      </c>
      <c r="F57" s="28">
        <v>1413679.372</v>
      </c>
      <c r="G57" s="28">
        <v>1900244.2879999999</v>
      </c>
      <c r="H57" s="28">
        <v>1965030.138</v>
      </c>
      <c r="I57" s="30"/>
    </row>
    <row r="58" spans="1:9" ht="102" x14ac:dyDescent="0.25">
      <c r="A58" s="10" t="s">
        <v>933</v>
      </c>
      <c r="B58" s="11" t="s">
        <v>947</v>
      </c>
      <c r="C58" s="13" t="s">
        <v>960</v>
      </c>
      <c r="D58" s="12">
        <v>182</v>
      </c>
      <c r="E58" s="9" t="s">
        <v>778</v>
      </c>
      <c r="F58" s="28">
        <v>474861.8</v>
      </c>
      <c r="G58" s="28">
        <v>0</v>
      </c>
      <c r="H58" s="28">
        <v>0</v>
      </c>
      <c r="I58" s="30"/>
    </row>
    <row r="59" spans="1:9" ht="114.75" x14ac:dyDescent="0.25">
      <c r="A59" s="10" t="s">
        <v>934</v>
      </c>
      <c r="B59" s="11" t="s">
        <v>948</v>
      </c>
      <c r="C59" s="13" t="s">
        <v>961</v>
      </c>
      <c r="D59" s="12">
        <v>182</v>
      </c>
      <c r="E59" s="9" t="s">
        <v>778</v>
      </c>
      <c r="F59" s="28">
        <v>-89293.077999999994</v>
      </c>
      <c r="G59" s="28">
        <v>-115222.59</v>
      </c>
      <c r="H59" s="28">
        <v>-114380.77</v>
      </c>
      <c r="I59" s="30"/>
    </row>
    <row r="60" spans="1:9" ht="102" x14ac:dyDescent="0.25">
      <c r="A60" s="10" t="s">
        <v>935</v>
      </c>
      <c r="B60" s="11" t="s">
        <v>949</v>
      </c>
      <c r="C60" s="13" t="s">
        <v>962</v>
      </c>
      <c r="D60" s="12">
        <v>182</v>
      </c>
      <c r="E60" s="9" t="s">
        <v>778</v>
      </c>
      <c r="F60" s="28">
        <v>-29993.99</v>
      </c>
      <c r="G60" s="28">
        <v>0</v>
      </c>
      <c r="H60" s="28">
        <v>0</v>
      </c>
      <c r="I60" s="30"/>
    </row>
    <row r="61" spans="1:9" ht="63.75" x14ac:dyDescent="0.25">
      <c r="A61" s="10" t="s">
        <v>971</v>
      </c>
      <c r="B61" s="11" t="s">
        <v>967</v>
      </c>
      <c r="C61" s="13" t="s">
        <v>963</v>
      </c>
      <c r="D61" s="12">
        <v>182</v>
      </c>
      <c r="E61" s="9" t="s">
        <v>778</v>
      </c>
      <c r="F61" s="28">
        <v>3844141.7119999998</v>
      </c>
      <c r="G61" s="28">
        <v>3892267.5610000002</v>
      </c>
      <c r="H61" s="28">
        <v>3957389.7030000002</v>
      </c>
      <c r="I61" s="35"/>
    </row>
    <row r="62" spans="1:9" ht="102" x14ac:dyDescent="0.25">
      <c r="A62" s="10" t="s">
        <v>972</v>
      </c>
      <c r="B62" s="11" t="s">
        <v>968</v>
      </c>
      <c r="C62" s="13" t="s">
        <v>964</v>
      </c>
      <c r="D62" s="12">
        <v>182</v>
      </c>
      <c r="E62" s="9" t="s">
        <v>778</v>
      </c>
      <c r="F62" s="28">
        <v>584887.38800000004</v>
      </c>
      <c r="G62" s="28">
        <v>713922.70299999998</v>
      </c>
      <c r="H62" s="28">
        <v>833048.17200000002</v>
      </c>
      <c r="I62" s="35"/>
    </row>
    <row r="63" spans="1:9" ht="54.75" customHeight="1" x14ac:dyDescent="0.25">
      <c r="A63" s="10" t="s">
        <v>973</v>
      </c>
      <c r="B63" s="11" t="s">
        <v>969</v>
      </c>
      <c r="C63" s="13" t="s">
        <v>965</v>
      </c>
      <c r="D63" s="12">
        <v>182</v>
      </c>
      <c r="E63" s="9" t="s">
        <v>778</v>
      </c>
      <c r="F63" s="28">
        <v>214075.64</v>
      </c>
      <c r="G63" s="28">
        <v>222638.67</v>
      </c>
      <c r="H63" s="28">
        <v>231544.21</v>
      </c>
      <c r="I63" s="53"/>
    </row>
    <row r="64" spans="1:9" ht="76.5" x14ac:dyDescent="0.25">
      <c r="A64" s="10" t="s">
        <v>974</v>
      </c>
      <c r="B64" s="11" t="s">
        <v>970</v>
      </c>
      <c r="C64" s="13" t="s">
        <v>966</v>
      </c>
      <c r="D64" s="12">
        <v>182</v>
      </c>
      <c r="E64" s="9" t="s">
        <v>778</v>
      </c>
      <c r="F64" s="28">
        <v>8148.6</v>
      </c>
      <c r="G64" s="28">
        <v>9429.9</v>
      </c>
      <c r="H64" s="28">
        <v>11658.2</v>
      </c>
      <c r="I64" s="30"/>
    </row>
    <row r="65" spans="1:9" ht="63.75" x14ac:dyDescent="0.25">
      <c r="A65" s="10" t="s">
        <v>920</v>
      </c>
      <c r="B65" s="11" t="s">
        <v>919</v>
      </c>
      <c r="C65" s="9" t="s">
        <v>921</v>
      </c>
      <c r="D65" s="12">
        <v>182</v>
      </c>
      <c r="E65" s="9" t="s">
        <v>778</v>
      </c>
      <c r="F65" s="28">
        <v>8003887.2000000002</v>
      </c>
      <c r="G65" s="28">
        <v>7873588.2000000002</v>
      </c>
      <c r="H65" s="28">
        <v>7705784.0999999996</v>
      </c>
      <c r="I65" s="30"/>
    </row>
    <row r="66" spans="1:9" ht="51" x14ac:dyDescent="0.25">
      <c r="A66" s="10" t="s">
        <v>914</v>
      </c>
      <c r="B66" s="11" t="s">
        <v>874</v>
      </c>
      <c r="C66" s="9" t="s">
        <v>863</v>
      </c>
      <c r="D66" s="12">
        <v>182</v>
      </c>
      <c r="E66" s="9" t="s">
        <v>778</v>
      </c>
      <c r="F66" s="28">
        <v>238256.89199999999</v>
      </c>
      <c r="G66" s="28">
        <v>238256.89199999999</v>
      </c>
      <c r="H66" s="28">
        <v>238256.89199999999</v>
      </c>
      <c r="I66" s="35"/>
    </row>
    <row r="67" spans="1:9" ht="51" x14ac:dyDescent="0.25">
      <c r="A67" s="10" t="s">
        <v>915</v>
      </c>
      <c r="B67" s="11" t="s">
        <v>875</v>
      </c>
      <c r="C67" s="9" t="s">
        <v>864</v>
      </c>
      <c r="D67" s="12">
        <v>182</v>
      </c>
      <c r="E67" s="9" t="s">
        <v>778</v>
      </c>
      <c r="F67" s="28">
        <v>769636</v>
      </c>
      <c r="G67" s="28">
        <v>770652</v>
      </c>
      <c r="H67" s="28">
        <v>771653</v>
      </c>
      <c r="I67" s="35"/>
    </row>
    <row r="68" spans="1:9" ht="51" x14ac:dyDescent="0.25">
      <c r="A68" s="10" t="s">
        <v>888</v>
      </c>
      <c r="B68" s="11" t="s">
        <v>876</v>
      </c>
      <c r="C68" s="9" t="s">
        <v>865</v>
      </c>
      <c r="D68" s="12">
        <v>182</v>
      </c>
      <c r="E68" s="9" t="s">
        <v>778</v>
      </c>
      <c r="F68" s="28">
        <v>66361.7</v>
      </c>
      <c r="G68" s="28">
        <v>67878.2</v>
      </c>
      <c r="H68" s="28">
        <v>69120.399999999994</v>
      </c>
      <c r="I68" s="35"/>
    </row>
    <row r="69" spans="1:9" ht="120.75" customHeight="1" x14ac:dyDescent="0.25">
      <c r="A69" s="10" t="s">
        <v>889</v>
      </c>
      <c r="B69" s="11" t="s">
        <v>877</v>
      </c>
      <c r="C69" s="9" t="s">
        <v>866</v>
      </c>
      <c r="D69" s="12">
        <v>182</v>
      </c>
      <c r="E69" s="9" t="s">
        <v>778</v>
      </c>
      <c r="F69" s="28">
        <v>482384.3</v>
      </c>
      <c r="G69" s="28">
        <v>492950.7</v>
      </c>
      <c r="H69" s="28">
        <v>502909.5</v>
      </c>
      <c r="I69" s="35"/>
    </row>
    <row r="70" spans="1:9" ht="63.75" x14ac:dyDescent="0.25">
      <c r="A70" s="10" t="s">
        <v>890</v>
      </c>
      <c r="B70" s="11" t="s">
        <v>878</v>
      </c>
      <c r="C70" s="9" t="s">
        <v>867</v>
      </c>
      <c r="D70" s="12">
        <v>182</v>
      </c>
      <c r="E70" s="9" t="s">
        <v>778</v>
      </c>
      <c r="F70" s="28">
        <v>1928877.3</v>
      </c>
      <c r="G70" s="28">
        <v>2020959.7</v>
      </c>
      <c r="H70" s="28">
        <v>2104125.4</v>
      </c>
      <c r="I70" s="35"/>
    </row>
    <row r="71" spans="1:9" ht="54.75" customHeight="1" x14ac:dyDescent="0.25">
      <c r="A71" s="10" t="s">
        <v>891</v>
      </c>
      <c r="B71" s="11" t="s">
        <v>879</v>
      </c>
      <c r="C71" s="9" t="s">
        <v>868</v>
      </c>
      <c r="D71" s="12">
        <v>182</v>
      </c>
      <c r="E71" s="9" t="s">
        <v>778</v>
      </c>
      <c r="F71" s="28">
        <v>321572.90000000002</v>
      </c>
      <c r="G71" s="28">
        <v>341031.7</v>
      </c>
      <c r="H71" s="28">
        <v>363324.5</v>
      </c>
      <c r="I71" s="35"/>
    </row>
    <row r="72" spans="1:9" ht="55.5" customHeight="1" x14ac:dyDescent="0.25">
      <c r="A72" s="10" t="s">
        <v>892</v>
      </c>
      <c r="B72" s="11" t="s">
        <v>880</v>
      </c>
      <c r="C72" s="9" t="s">
        <v>869</v>
      </c>
      <c r="D72" s="12">
        <v>182</v>
      </c>
      <c r="E72" s="9" t="s">
        <v>778</v>
      </c>
      <c r="F72" s="28">
        <v>104481.2</v>
      </c>
      <c r="G72" s="28">
        <v>110856.6</v>
      </c>
      <c r="H72" s="28">
        <v>118107.6</v>
      </c>
      <c r="I72" s="35"/>
    </row>
    <row r="73" spans="1:9" ht="63.75" x14ac:dyDescent="0.25">
      <c r="A73" s="10" t="s">
        <v>893</v>
      </c>
      <c r="B73" s="11" t="s">
        <v>881</v>
      </c>
      <c r="C73" s="9" t="s">
        <v>870</v>
      </c>
      <c r="D73" s="12">
        <v>182</v>
      </c>
      <c r="E73" s="9" t="s">
        <v>778</v>
      </c>
      <c r="F73" s="28">
        <v>63367.9</v>
      </c>
      <c r="G73" s="28">
        <v>67206.8</v>
      </c>
      <c r="H73" s="28">
        <v>71600.399999999994</v>
      </c>
      <c r="I73" s="35"/>
    </row>
    <row r="74" spans="1:9" ht="51" x14ac:dyDescent="0.25">
      <c r="A74" s="10" t="s">
        <v>887</v>
      </c>
      <c r="B74" s="11" t="s">
        <v>882</v>
      </c>
      <c r="C74" s="9" t="s">
        <v>871</v>
      </c>
      <c r="D74" s="12">
        <v>182</v>
      </c>
      <c r="E74" s="9" t="s">
        <v>778</v>
      </c>
      <c r="F74" s="28">
        <v>2797</v>
      </c>
      <c r="G74" s="28">
        <v>2820</v>
      </c>
      <c r="H74" s="28">
        <v>2843</v>
      </c>
      <c r="I74" s="35"/>
    </row>
    <row r="75" spans="1:9" ht="63.75" x14ac:dyDescent="0.25">
      <c r="A75" s="10" t="s">
        <v>886</v>
      </c>
      <c r="B75" s="11" t="s">
        <v>883</v>
      </c>
      <c r="C75" s="9" t="s">
        <v>872</v>
      </c>
      <c r="D75" s="12">
        <v>182</v>
      </c>
      <c r="E75" s="9" t="s">
        <v>778</v>
      </c>
      <c r="F75" s="28">
        <v>1737028.8</v>
      </c>
      <c r="G75" s="28">
        <v>1737027.8</v>
      </c>
      <c r="H75" s="28">
        <v>1737027.8</v>
      </c>
      <c r="I75" s="35"/>
    </row>
    <row r="76" spans="1:9" ht="63.75" x14ac:dyDescent="0.25">
      <c r="A76" s="10" t="s">
        <v>885</v>
      </c>
      <c r="B76" s="11" t="s">
        <v>884</v>
      </c>
      <c r="C76" s="9" t="s">
        <v>873</v>
      </c>
      <c r="D76" s="12">
        <v>182</v>
      </c>
      <c r="E76" s="9" t="s">
        <v>778</v>
      </c>
      <c r="F76" s="28">
        <v>629.6</v>
      </c>
      <c r="G76" s="28">
        <v>629.6</v>
      </c>
      <c r="H76" s="28">
        <v>629.6</v>
      </c>
      <c r="I76" s="35"/>
    </row>
    <row r="77" spans="1:9" ht="114.75" x14ac:dyDescent="0.25">
      <c r="A77" s="10" t="s">
        <v>916</v>
      </c>
      <c r="B77" s="11" t="s">
        <v>917</v>
      </c>
      <c r="C77" s="9" t="s">
        <v>918</v>
      </c>
      <c r="D77" s="12">
        <v>182</v>
      </c>
      <c r="E77" s="9" t="s">
        <v>778</v>
      </c>
      <c r="F77" s="28">
        <v>424611.32199999999</v>
      </c>
      <c r="G77" s="28">
        <v>460229.07900000003</v>
      </c>
      <c r="H77" s="28">
        <v>498031.55300000001</v>
      </c>
      <c r="I77" s="30"/>
    </row>
    <row r="78" spans="1:9" ht="27" customHeight="1" x14ac:dyDescent="0.25">
      <c r="A78" s="74" t="s">
        <v>779</v>
      </c>
      <c r="B78" s="74"/>
      <c r="C78" s="74"/>
      <c r="D78" s="74"/>
      <c r="E78" s="74"/>
      <c r="F78" s="3">
        <f>F79</f>
        <v>225</v>
      </c>
      <c r="G78" s="3">
        <f t="shared" ref="G78:H78" si="4">G79</f>
        <v>225</v>
      </c>
      <c r="H78" s="3">
        <f t="shared" si="4"/>
        <v>225</v>
      </c>
      <c r="I78" s="30"/>
    </row>
    <row r="79" spans="1:9" ht="117" customHeight="1" x14ac:dyDescent="0.25">
      <c r="A79" s="10" t="s">
        <v>48</v>
      </c>
      <c r="B79" s="11" t="s">
        <v>763</v>
      </c>
      <c r="C79" s="9" t="s">
        <v>39</v>
      </c>
      <c r="D79" s="12" t="s">
        <v>49</v>
      </c>
      <c r="E79" s="9" t="s">
        <v>780</v>
      </c>
      <c r="F79" s="28">
        <v>225</v>
      </c>
      <c r="G79" s="28">
        <v>225</v>
      </c>
      <c r="H79" s="28">
        <v>225</v>
      </c>
      <c r="I79" s="30"/>
    </row>
    <row r="80" spans="1:9" ht="25.5" customHeight="1" x14ac:dyDescent="0.25">
      <c r="A80" s="74" t="s">
        <v>781</v>
      </c>
      <c r="B80" s="74"/>
      <c r="C80" s="74"/>
      <c r="D80" s="74"/>
      <c r="E80" s="74"/>
      <c r="F80" s="3">
        <f>SUM(F81:F91)</f>
        <v>443723.06399999995</v>
      </c>
      <c r="G80" s="3">
        <f t="shared" ref="G80:H80" si="5">SUM(G81:G91)</f>
        <v>443535.96399999998</v>
      </c>
      <c r="H80" s="3">
        <f t="shared" si="5"/>
        <v>443451.51399999997</v>
      </c>
      <c r="I80" s="30"/>
    </row>
    <row r="81" spans="1:9" ht="132" customHeight="1" x14ac:dyDescent="0.25">
      <c r="A81" s="10" t="s">
        <v>50</v>
      </c>
      <c r="B81" s="11" t="s">
        <v>52</v>
      </c>
      <c r="C81" s="9" t="s">
        <v>51</v>
      </c>
      <c r="D81" s="12" t="s">
        <v>53</v>
      </c>
      <c r="E81" s="9" t="s">
        <v>782</v>
      </c>
      <c r="F81" s="28">
        <v>4500</v>
      </c>
      <c r="G81" s="28">
        <v>4300</v>
      </c>
      <c r="H81" s="28">
        <v>4300</v>
      </c>
      <c r="I81" s="30"/>
    </row>
    <row r="82" spans="1:9" ht="143.25" customHeight="1" x14ac:dyDescent="0.25">
      <c r="A82" s="10" t="s">
        <v>54</v>
      </c>
      <c r="B82" s="11" t="s">
        <v>56</v>
      </c>
      <c r="C82" s="9" t="s">
        <v>55</v>
      </c>
      <c r="D82" s="12" t="s">
        <v>53</v>
      </c>
      <c r="E82" s="9" t="s">
        <v>782</v>
      </c>
      <c r="F82" s="28">
        <v>441</v>
      </c>
      <c r="G82" s="28">
        <v>441</v>
      </c>
      <c r="H82" s="28">
        <v>441</v>
      </c>
      <c r="I82" s="30"/>
    </row>
    <row r="83" spans="1:9" ht="145.5" customHeight="1" x14ac:dyDescent="0.25">
      <c r="A83" s="10" t="s">
        <v>57</v>
      </c>
      <c r="B83" s="11" t="s">
        <v>59</v>
      </c>
      <c r="C83" s="9" t="s">
        <v>58</v>
      </c>
      <c r="D83" s="12" t="s">
        <v>53</v>
      </c>
      <c r="E83" s="9" t="s">
        <v>782</v>
      </c>
      <c r="F83" s="28">
        <v>983</v>
      </c>
      <c r="G83" s="28">
        <v>983</v>
      </c>
      <c r="H83" s="28">
        <v>983</v>
      </c>
      <c r="I83" s="30"/>
    </row>
    <row r="84" spans="1:9" ht="130.5" customHeight="1" x14ac:dyDescent="0.25">
      <c r="A84" s="10" t="s">
        <v>60</v>
      </c>
      <c r="B84" s="11" t="s">
        <v>62</v>
      </c>
      <c r="C84" s="9" t="s">
        <v>61</v>
      </c>
      <c r="D84" s="12" t="s">
        <v>53</v>
      </c>
      <c r="E84" s="9" t="s">
        <v>782</v>
      </c>
      <c r="F84" s="28">
        <v>30</v>
      </c>
      <c r="G84" s="28">
        <v>30</v>
      </c>
      <c r="H84" s="28">
        <v>30</v>
      </c>
      <c r="I84" s="30"/>
    </row>
    <row r="85" spans="1:9" ht="127.5" x14ac:dyDescent="0.25">
      <c r="A85" s="10" t="s">
        <v>63</v>
      </c>
      <c r="B85" s="11" t="s">
        <v>65</v>
      </c>
      <c r="C85" s="9" t="s">
        <v>64</v>
      </c>
      <c r="D85" s="12" t="s">
        <v>53</v>
      </c>
      <c r="E85" s="9" t="s">
        <v>782</v>
      </c>
      <c r="F85" s="28">
        <v>100.17</v>
      </c>
      <c r="G85" s="28">
        <v>100.17</v>
      </c>
      <c r="H85" s="28">
        <v>100.17</v>
      </c>
      <c r="I85" s="30"/>
    </row>
    <row r="86" spans="1:9" ht="63.75" x14ac:dyDescent="0.25">
      <c r="A86" s="10" t="s">
        <v>66</v>
      </c>
      <c r="B86" s="11" t="s">
        <v>68</v>
      </c>
      <c r="C86" s="9" t="s">
        <v>67</v>
      </c>
      <c r="D86" s="12" t="s">
        <v>53</v>
      </c>
      <c r="E86" s="9" t="s">
        <v>782</v>
      </c>
      <c r="F86" s="28">
        <v>2670</v>
      </c>
      <c r="G86" s="28">
        <v>2634.9</v>
      </c>
      <c r="H86" s="28">
        <v>2626.95</v>
      </c>
      <c r="I86" s="30"/>
    </row>
    <row r="87" spans="1:9" ht="76.5" x14ac:dyDescent="0.25">
      <c r="A87" s="10" t="s">
        <v>69</v>
      </c>
      <c r="B87" s="11" t="s">
        <v>71</v>
      </c>
      <c r="C87" s="9" t="s">
        <v>70</v>
      </c>
      <c r="D87" s="12" t="s">
        <v>53</v>
      </c>
      <c r="E87" s="9" t="s">
        <v>782</v>
      </c>
      <c r="F87" s="28">
        <v>1423.5</v>
      </c>
      <c r="G87" s="28">
        <v>1471.5</v>
      </c>
      <c r="H87" s="28">
        <v>1395</v>
      </c>
      <c r="I87" s="30"/>
    </row>
    <row r="88" spans="1:9" ht="102" x14ac:dyDescent="0.25">
      <c r="A88" s="10" t="s">
        <v>72</v>
      </c>
      <c r="B88" s="11" t="s">
        <v>74</v>
      </c>
      <c r="C88" s="9" t="s">
        <v>73</v>
      </c>
      <c r="D88" s="12" t="s">
        <v>53</v>
      </c>
      <c r="E88" s="9" t="s">
        <v>782</v>
      </c>
      <c r="F88" s="28">
        <v>1396</v>
      </c>
      <c r="G88" s="28">
        <v>1396</v>
      </c>
      <c r="H88" s="28">
        <v>1396</v>
      </c>
      <c r="I88" s="30"/>
    </row>
    <row r="89" spans="1:9" ht="120.75" customHeight="1" x14ac:dyDescent="0.25">
      <c r="A89" s="10" t="s">
        <v>75</v>
      </c>
      <c r="B89" s="11" t="s">
        <v>76</v>
      </c>
      <c r="C89" s="9" t="s">
        <v>39</v>
      </c>
      <c r="D89" s="12" t="s">
        <v>53</v>
      </c>
      <c r="E89" s="9" t="s">
        <v>782</v>
      </c>
      <c r="F89" s="28">
        <v>395002.23</v>
      </c>
      <c r="G89" s="28">
        <v>395002.23</v>
      </c>
      <c r="H89" s="28">
        <v>395002.23</v>
      </c>
      <c r="I89" s="30"/>
    </row>
    <row r="90" spans="1:9" ht="127.5" x14ac:dyDescent="0.25">
      <c r="A90" s="10" t="s">
        <v>77</v>
      </c>
      <c r="B90" s="11" t="s">
        <v>78</v>
      </c>
      <c r="C90" s="9" t="s">
        <v>79</v>
      </c>
      <c r="D90" s="12" t="s">
        <v>53</v>
      </c>
      <c r="E90" s="9" t="s">
        <v>782</v>
      </c>
      <c r="F90" s="28">
        <v>36412.749000000003</v>
      </c>
      <c r="G90" s="28">
        <v>36412.749000000003</v>
      </c>
      <c r="H90" s="28">
        <v>36412.749000000003</v>
      </c>
      <c r="I90" s="30"/>
    </row>
    <row r="91" spans="1:9" ht="140.25" x14ac:dyDescent="0.25">
      <c r="A91" s="10" t="s">
        <v>1081</v>
      </c>
      <c r="B91" s="11" t="s">
        <v>1082</v>
      </c>
      <c r="C91" s="9" t="s">
        <v>1080</v>
      </c>
      <c r="D91" s="12" t="s">
        <v>53</v>
      </c>
      <c r="E91" s="9" t="s">
        <v>782</v>
      </c>
      <c r="F91" s="28">
        <v>764.41499999999996</v>
      </c>
      <c r="G91" s="28">
        <v>764.41499999999996</v>
      </c>
      <c r="H91" s="28">
        <v>764.41499999999996</v>
      </c>
      <c r="I91" s="30"/>
    </row>
    <row r="92" spans="1:9" ht="27" customHeight="1" x14ac:dyDescent="0.25">
      <c r="A92" s="74" t="s">
        <v>1140</v>
      </c>
      <c r="B92" s="74"/>
      <c r="C92" s="74"/>
      <c r="D92" s="74"/>
      <c r="E92" s="74"/>
      <c r="F92" s="3">
        <f>SUM(F93:F96)</f>
        <v>995.52</v>
      </c>
      <c r="G92" s="3">
        <f t="shared" ref="G92:H92" si="6">SUM(G93:G96)</f>
        <v>995.52</v>
      </c>
      <c r="H92" s="3">
        <f t="shared" si="6"/>
        <v>995.52</v>
      </c>
      <c r="I92" s="30"/>
    </row>
    <row r="93" spans="1:9" ht="165.75" x14ac:dyDescent="0.25">
      <c r="A93" s="10" t="s">
        <v>81</v>
      </c>
      <c r="B93" s="11" t="s">
        <v>82</v>
      </c>
      <c r="C93" s="9" t="s">
        <v>83</v>
      </c>
      <c r="D93" s="12" t="s">
        <v>84</v>
      </c>
      <c r="E93" s="9" t="s">
        <v>1141</v>
      </c>
      <c r="F93" s="28">
        <v>636.29999999999995</v>
      </c>
      <c r="G93" s="28">
        <v>636.29999999999995</v>
      </c>
      <c r="H93" s="28">
        <v>636.29999999999995</v>
      </c>
      <c r="I93" s="30"/>
    </row>
    <row r="94" spans="1:9" ht="165.75" x14ac:dyDescent="0.25">
      <c r="A94" s="10" t="s">
        <v>85</v>
      </c>
      <c r="B94" s="11" t="s">
        <v>87</v>
      </c>
      <c r="C94" s="9" t="s">
        <v>86</v>
      </c>
      <c r="D94" s="12" t="s">
        <v>84</v>
      </c>
      <c r="E94" s="9" t="s">
        <v>1141</v>
      </c>
      <c r="F94" s="28">
        <v>264.42</v>
      </c>
      <c r="G94" s="28">
        <v>264.42</v>
      </c>
      <c r="H94" s="28">
        <v>264.42</v>
      </c>
      <c r="I94" s="30"/>
    </row>
    <row r="95" spans="1:9" ht="114.75" x14ac:dyDescent="0.25">
      <c r="A95" s="10" t="s">
        <v>88</v>
      </c>
      <c r="B95" s="11" t="s">
        <v>90</v>
      </c>
      <c r="C95" s="9" t="s">
        <v>89</v>
      </c>
      <c r="D95" s="12" t="s">
        <v>84</v>
      </c>
      <c r="E95" s="9" t="s">
        <v>1141</v>
      </c>
      <c r="F95" s="28">
        <v>38.4</v>
      </c>
      <c r="G95" s="28">
        <v>38.4</v>
      </c>
      <c r="H95" s="28">
        <v>38.4</v>
      </c>
      <c r="I95" s="30"/>
    </row>
    <row r="96" spans="1:9" ht="76.5" x14ac:dyDescent="0.25">
      <c r="A96" s="10" t="s">
        <v>91</v>
      </c>
      <c r="B96" s="11" t="s">
        <v>93</v>
      </c>
      <c r="C96" s="9" t="s">
        <v>92</v>
      </c>
      <c r="D96" s="12" t="s">
        <v>84</v>
      </c>
      <c r="E96" s="9" t="s">
        <v>1141</v>
      </c>
      <c r="F96" s="28">
        <v>56.4</v>
      </c>
      <c r="G96" s="28">
        <v>56.4</v>
      </c>
      <c r="H96" s="28">
        <v>56.4</v>
      </c>
      <c r="I96" s="30"/>
    </row>
    <row r="97" spans="1:11" ht="33" customHeight="1" x14ac:dyDescent="0.25">
      <c r="A97" s="74" t="s">
        <v>1136</v>
      </c>
      <c r="B97" s="74"/>
      <c r="C97" s="74"/>
      <c r="D97" s="74"/>
      <c r="E97" s="74"/>
      <c r="F97" s="3">
        <f>SUM(F98:F102)</f>
        <v>40092.623079999998</v>
      </c>
      <c r="G97" s="3">
        <f t="shared" ref="G97:H97" si="7">SUM(G98:G102)</f>
        <v>40692.623079999998</v>
      </c>
      <c r="H97" s="3">
        <f t="shared" si="7"/>
        <v>41442.623079999998</v>
      </c>
      <c r="I97" s="30"/>
    </row>
    <row r="98" spans="1:11" ht="63.75" x14ac:dyDescent="0.25">
      <c r="A98" s="10" t="s">
        <v>94</v>
      </c>
      <c r="B98" s="11" t="s">
        <v>96</v>
      </c>
      <c r="C98" s="9" t="s">
        <v>95</v>
      </c>
      <c r="D98" s="12" t="s">
        <v>97</v>
      </c>
      <c r="E98" s="9" t="s">
        <v>783</v>
      </c>
      <c r="F98" s="28">
        <v>30000</v>
      </c>
      <c r="G98" s="28">
        <v>30500</v>
      </c>
      <c r="H98" s="28">
        <v>31250</v>
      </c>
      <c r="I98" s="30"/>
    </row>
    <row r="99" spans="1:11" ht="63.75" x14ac:dyDescent="0.25">
      <c r="A99" s="10" t="s">
        <v>98</v>
      </c>
      <c r="B99" s="11" t="s">
        <v>99</v>
      </c>
      <c r="C99" s="9" t="s">
        <v>100</v>
      </c>
      <c r="D99" s="12" t="s">
        <v>97</v>
      </c>
      <c r="E99" s="9" t="s">
        <v>783</v>
      </c>
      <c r="F99" s="28">
        <v>2900</v>
      </c>
      <c r="G99" s="28">
        <v>3000</v>
      </c>
      <c r="H99" s="28">
        <v>3000</v>
      </c>
      <c r="I99" s="30"/>
    </row>
    <row r="100" spans="1:11" ht="63.75" x14ac:dyDescent="0.25">
      <c r="A100" s="10" t="s">
        <v>101</v>
      </c>
      <c r="B100" s="11" t="s">
        <v>102</v>
      </c>
      <c r="C100" s="9" t="s">
        <v>103</v>
      </c>
      <c r="D100" s="12" t="s">
        <v>97</v>
      </c>
      <c r="E100" s="9" t="s">
        <v>783</v>
      </c>
      <c r="F100" s="28">
        <v>5500</v>
      </c>
      <c r="G100" s="28">
        <v>5500</v>
      </c>
      <c r="H100" s="28">
        <v>5500</v>
      </c>
      <c r="I100" s="30"/>
    </row>
    <row r="101" spans="1:11" ht="63.75" x14ac:dyDescent="0.25">
      <c r="A101" s="10" t="s">
        <v>104</v>
      </c>
      <c r="B101" s="11" t="s">
        <v>105</v>
      </c>
      <c r="C101" s="9" t="s">
        <v>106</v>
      </c>
      <c r="D101" s="12" t="s">
        <v>97</v>
      </c>
      <c r="E101" s="9" t="s">
        <v>783</v>
      </c>
      <c r="F101" s="28">
        <v>140</v>
      </c>
      <c r="G101" s="28">
        <v>140</v>
      </c>
      <c r="H101" s="28">
        <v>140</v>
      </c>
      <c r="I101" s="30"/>
    </row>
    <row r="102" spans="1:11" ht="114.75" x14ac:dyDescent="0.25">
      <c r="A102" s="10" t="s">
        <v>107</v>
      </c>
      <c r="B102" s="11" t="s">
        <v>108</v>
      </c>
      <c r="C102" s="9" t="s">
        <v>109</v>
      </c>
      <c r="D102" s="12" t="s">
        <v>97</v>
      </c>
      <c r="E102" s="9" t="s">
        <v>783</v>
      </c>
      <c r="F102" s="28">
        <v>1552.6230800000001</v>
      </c>
      <c r="G102" s="28">
        <v>1552.6230800000001</v>
      </c>
      <c r="H102" s="28">
        <v>1552.6230800000001</v>
      </c>
      <c r="I102" s="30"/>
    </row>
    <row r="103" spans="1:11" ht="27" customHeight="1" x14ac:dyDescent="0.25">
      <c r="A103" s="74" t="s">
        <v>784</v>
      </c>
      <c r="B103" s="74"/>
      <c r="C103" s="74"/>
      <c r="D103" s="74"/>
      <c r="E103" s="74"/>
      <c r="F103" s="3">
        <f>F104</f>
        <v>41.500529999999998</v>
      </c>
      <c r="G103" s="3">
        <f t="shared" ref="G103:H103" si="8">G104</f>
        <v>41.500529999999998</v>
      </c>
      <c r="H103" s="3">
        <f t="shared" si="8"/>
        <v>41.500529999999998</v>
      </c>
      <c r="I103" s="30"/>
    </row>
    <row r="104" spans="1:11" ht="38.25" x14ac:dyDescent="0.25">
      <c r="A104" s="10" t="s">
        <v>110</v>
      </c>
      <c r="B104" s="11" t="s">
        <v>112</v>
      </c>
      <c r="C104" s="9" t="s">
        <v>111</v>
      </c>
      <c r="D104" s="12" t="s">
        <v>113</v>
      </c>
      <c r="E104" s="9" t="s">
        <v>114</v>
      </c>
      <c r="F104" s="28">
        <v>41.500529999999998</v>
      </c>
      <c r="G104" s="28">
        <v>41.500529999999998</v>
      </c>
      <c r="H104" s="28">
        <v>41.500529999999998</v>
      </c>
      <c r="I104" s="30"/>
    </row>
    <row r="105" spans="1:11" ht="31.5" customHeight="1" x14ac:dyDescent="0.25">
      <c r="A105" s="74" t="s">
        <v>785</v>
      </c>
      <c r="B105" s="74"/>
      <c r="C105" s="74"/>
      <c r="D105" s="74"/>
      <c r="E105" s="74"/>
      <c r="F105" s="3">
        <f>SUM(F106:F118)</f>
        <v>1755927.4562599999</v>
      </c>
      <c r="G105" s="3">
        <f t="shared" ref="G105:H105" si="9">SUM(G106:G118)</f>
        <v>1757891.5562600002</v>
      </c>
      <c r="H105" s="3">
        <f t="shared" si="9"/>
        <v>2159797.2562599997</v>
      </c>
      <c r="I105" s="30"/>
    </row>
    <row r="106" spans="1:11" ht="51" x14ac:dyDescent="0.25">
      <c r="A106" s="10" t="s">
        <v>115</v>
      </c>
      <c r="B106" s="11" t="s">
        <v>117</v>
      </c>
      <c r="C106" s="9" t="s">
        <v>116</v>
      </c>
      <c r="D106" s="12" t="s">
        <v>118</v>
      </c>
      <c r="E106" s="9" t="s">
        <v>119</v>
      </c>
      <c r="F106" s="28">
        <v>1.0826</v>
      </c>
      <c r="G106" s="28">
        <v>1.0826</v>
      </c>
      <c r="H106" s="28">
        <v>1.0826</v>
      </c>
      <c r="I106" s="30"/>
    </row>
    <row r="107" spans="1:11" ht="153" x14ac:dyDescent="0.25">
      <c r="A107" s="10" t="s">
        <v>120</v>
      </c>
      <c r="B107" s="11" t="s">
        <v>122</v>
      </c>
      <c r="C107" s="9" t="s">
        <v>121</v>
      </c>
      <c r="D107" s="12" t="s">
        <v>118</v>
      </c>
      <c r="E107" s="9" t="s">
        <v>119</v>
      </c>
      <c r="F107" s="28">
        <v>2413.0517799999998</v>
      </c>
      <c r="G107" s="28">
        <v>2413.0517799999998</v>
      </c>
      <c r="H107" s="28">
        <v>2413.0517799999998</v>
      </c>
      <c r="I107" s="30"/>
    </row>
    <row r="108" spans="1:11" ht="38.25" x14ac:dyDescent="0.25">
      <c r="A108" s="10" t="s">
        <v>123</v>
      </c>
      <c r="B108" s="11" t="s">
        <v>124</v>
      </c>
      <c r="C108" s="9" t="s">
        <v>111</v>
      </c>
      <c r="D108" s="12" t="s">
        <v>118</v>
      </c>
      <c r="E108" s="9" t="s">
        <v>119</v>
      </c>
      <c r="F108" s="28">
        <v>21495.3711</v>
      </c>
      <c r="G108" s="28">
        <v>21495.3711</v>
      </c>
      <c r="H108" s="28">
        <v>21495.3711</v>
      </c>
      <c r="I108" s="30"/>
    </row>
    <row r="109" spans="1:11" ht="89.25" x14ac:dyDescent="0.25">
      <c r="A109" s="10" t="s">
        <v>125</v>
      </c>
      <c r="B109" s="11" t="s">
        <v>127</v>
      </c>
      <c r="C109" s="9" t="s">
        <v>126</v>
      </c>
      <c r="D109" s="12" t="s">
        <v>118</v>
      </c>
      <c r="E109" s="9" t="s">
        <v>119</v>
      </c>
      <c r="F109" s="28">
        <v>45.35078</v>
      </c>
      <c r="G109" s="28">
        <v>45.35078</v>
      </c>
      <c r="H109" s="28">
        <v>45.35078</v>
      </c>
      <c r="I109" s="30"/>
      <c r="J109" s="36"/>
      <c r="K109" s="36"/>
    </row>
    <row r="110" spans="1:11" ht="102" x14ac:dyDescent="0.25">
      <c r="A110" s="10" t="s">
        <v>128</v>
      </c>
      <c r="B110" s="11" t="s">
        <v>130</v>
      </c>
      <c r="C110" s="9" t="s">
        <v>129</v>
      </c>
      <c r="D110" s="12" t="s">
        <v>118</v>
      </c>
      <c r="E110" s="9" t="s">
        <v>119</v>
      </c>
      <c r="F110" s="28">
        <v>352.8</v>
      </c>
      <c r="G110" s="28">
        <v>0</v>
      </c>
      <c r="H110" s="28">
        <v>0</v>
      </c>
      <c r="I110" s="36"/>
      <c r="J110" s="36"/>
      <c r="K110" s="36"/>
    </row>
    <row r="111" spans="1:11" ht="51" x14ac:dyDescent="0.25">
      <c r="A111" s="10" t="s">
        <v>131</v>
      </c>
      <c r="B111" s="11" t="s">
        <v>133</v>
      </c>
      <c r="C111" s="9" t="s">
        <v>132</v>
      </c>
      <c r="D111" s="12" t="s">
        <v>118</v>
      </c>
      <c r="E111" s="9" t="s">
        <v>119</v>
      </c>
      <c r="F111" s="28">
        <v>272650.40000000002</v>
      </c>
      <c r="G111" s="28">
        <v>278979.5</v>
      </c>
      <c r="H111" s="28">
        <v>665474.19999999995</v>
      </c>
      <c r="I111" s="36"/>
      <c r="J111" s="54"/>
      <c r="K111" s="54"/>
    </row>
    <row r="112" spans="1:11" ht="63.75" x14ac:dyDescent="0.25">
      <c r="A112" s="10" t="s">
        <v>134</v>
      </c>
      <c r="B112" s="11" t="s">
        <v>136</v>
      </c>
      <c r="C112" s="9" t="s">
        <v>135</v>
      </c>
      <c r="D112" s="12" t="s">
        <v>118</v>
      </c>
      <c r="E112" s="9" t="s">
        <v>119</v>
      </c>
      <c r="F112" s="28">
        <v>239108.2</v>
      </c>
      <c r="G112" s="28">
        <v>227978.7</v>
      </c>
      <c r="H112" s="28">
        <v>252672.7</v>
      </c>
      <c r="I112" s="36"/>
      <c r="J112" s="36"/>
      <c r="K112" s="36"/>
    </row>
    <row r="113" spans="1:11" ht="51" x14ac:dyDescent="0.25">
      <c r="A113" s="10" t="s">
        <v>137</v>
      </c>
      <c r="B113" s="11" t="s">
        <v>139</v>
      </c>
      <c r="C113" s="9" t="s">
        <v>138</v>
      </c>
      <c r="D113" s="12" t="s">
        <v>118</v>
      </c>
      <c r="E113" s="9" t="s">
        <v>119</v>
      </c>
      <c r="F113" s="28">
        <v>12321.4</v>
      </c>
      <c r="G113" s="28">
        <v>10136.1</v>
      </c>
      <c r="H113" s="28">
        <v>11751.6</v>
      </c>
      <c r="I113" s="36"/>
      <c r="J113" s="33"/>
      <c r="K113" s="33"/>
    </row>
    <row r="114" spans="1:11" ht="51" x14ac:dyDescent="0.25">
      <c r="A114" s="10" t="s">
        <v>140</v>
      </c>
      <c r="B114" s="11" t="s">
        <v>142</v>
      </c>
      <c r="C114" s="9" t="s">
        <v>141</v>
      </c>
      <c r="D114" s="12" t="s">
        <v>118</v>
      </c>
      <c r="E114" s="9" t="s">
        <v>119</v>
      </c>
      <c r="F114" s="28">
        <v>3534.3</v>
      </c>
      <c r="G114" s="28">
        <v>3248</v>
      </c>
      <c r="H114" s="28">
        <v>2557.8000000000002</v>
      </c>
      <c r="I114" s="36"/>
      <c r="J114" s="33"/>
      <c r="K114" s="33"/>
    </row>
    <row r="115" spans="1:11" ht="76.5" x14ac:dyDescent="0.25">
      <c r="A115" s="10" t="s">
        <v>143</v>
      </c>
      <c r="B115" s="11" t="s">
        <v>145</v>
      </c>
      <c r="C115" s="9" t="s">
        <v>144</v>
      </c>
      <c r="D115" s="12" t="s">
        <v>118</v>
      </c>
      <c r="E115" s="9" t="s">
        <v>119</v>
      </c>
      <c r="F115" s="28">
        <v>85664.2</v>
      </c>
      <c r="G115" s="28">
        <v>89064.8</v>
      </c>
      <c r="H115" s="28">
        <v>92613.3</v>
      </c>
      <c r="I115" s="30"/>
    </row>
    <row r="116" spans="1:11" ht="102" x14ac:dyDescent="0.25">
      <c r="A116" s="10" t="s">
        <v>146</v>
      </c>
      <c r="B116" s="11" t="s">
        <v>148</v>
      </c>
      <c r="C116" s="9" t="s">
        <v>147</v>
      </c>
      <c r="D116" s="12" t="s">
        <v>118</v>
      </c>
      <c r="E116" s="9" t="s">
        <v>119</v>
      </c>
      <c r="F116" s="28">
        <v>54.2</v>
      </c>
      <c r="G116" s="28">
        <v>56</v>
      </c>
      <c r="H116" s="28">
        <v>57.8</v>
      </c>
      <c r="I116" s="30"/>
    </row>
    <row r="117" spans="1:11" ht="38.25" x14ac:dyDescent="0.25">
      <c r="A117" s="10" t="s">
        <v>149</v>
      </c>
      <c r="B117" s="11" t="s">
        <v>151</v>
      </c>
      <c r="C117" s="9" t="s">
        <v>150</v>
      </c>
      <c r="D117" s="12" t="s">
        <v>118</v>
      </c>
      <c r="E117" s="9" t="s">
        <v>119</v>
      </c>
      <c r="F117" s="28">
        <v>851789.2</v>
      </c>
      <c r="G117" s="28">
        <v>851317.8</v>
      </c>
      <c r="H117" s="28">
        <v>851170.2</v>
      </c>
      <c r="I117" s="30"/>
    </row>
    <row r="118" spans="1:11" ht="63.75" x14ac:dyDescent="0.25">
      <c r="A118" s="10" t="s">
        <v>152</v>
      </c>
      <c r="B118" s="11" t="s">
        <v>153</v>
      </c>
      <c r="C118" s="9" t="s">
        <v>154</v>
      </c>
      <c r="D118" s="12" t="s">
        <v>118</v>
      </c>
      <c r="E118" s="9" t="s">
        <v>119</v>
      </c>
      <c r="F118" s="28">
        <v>266497.90000000002</v>
      </c>
      <c r="G118" s="28">
        <v>273155.8</v>
      </c>
      <c r="H118" s="28">
        <v>259544.8</v>
      </c>
      <c r="I118" s="30"/>
    </row>
    <row r="119" spans="1:11" ht="26.25" customHeight="1" x14ac:dyDescent="0.25">
      <c r="A119" s="74" t="s">
        <v>786</v>
      </c>
      <c r="B119" s="74"/>
      <c r="C119" s="74"/>
      <c r="D119" s="74"/>
      <c r="E119" s="74"/>
      <c r="F119" s="3">
        <f>SUM(F120:F136)</f>
        <v>2875128.0032100002</v>
      </c>
      <c r="G119" s="3">
        <f t="shared" ref="G119:H119" si="10">SUM(G120:G136)</f>
        <v>2929191.5032099998</v>
      </c>
      <c r="H119" s="3">
        <f t="shared" si="10"/>
        <v>1730337.6032099999</v>
      </c>
      <c r="I119" s="30"/>
    </row>
    <row r="120" spans="1:11" ht="76.5" x14ac:dyDescent="0.25">
      <c r="A120" s="10" t="s">
        <v>155</v>
      </c>
      <c r="B120" s="11" t="s">
        <v>157</v>
      </c>
      <c r="C120" s="9" t="s">
        <v>156</v>
      </c>
      <c r="D120" s="12" t="s">
        <v>158</v>
      </c>
      <c r="E120" s="9" t="s">
        <v>159</v>
      </c>
      <c r="F120" s="28">
        <v>125.00032</v>
      </c>
      <c r="G120" s="28">
        <v>125.00032</v>
      </c>
      <c r="H120" s="28">
        <v>125.00032</v>
      </c>
      <c r="I120" s="30"/>
    </row>
    <row r="121" spans="1:11" ht="89.25" x14ac:dyDescent="0.25">
      <c r="A121" s="10" t="s">
        <v>160</v>
      </c>
      <c r="B121" s="11" t="s">
        <v>162</v>
      </c>
      <c r="C121" s="9" t="s">
        <v>161</v>
      </c>
      <c r="D121" s="12" t="s">
        <v>158</v>
      </c>
      <c r="E121" s="9" t="s">
        <v>159</v>
      </c>
      <c r="F121" s="28">
        <v>88</v>
      </c>
      <c r="G121" s="28">
        <v>88</v>
      </c>
      <c r="H121" s="28">
        <v>88</v>
      </c>
      <c r="I121" s="30"/>
    </row>
    <row r="122" spans="1:11" ht="89.25" x14ac:dyDescent="0.25">
      <c r="A122" s="10" t="s">
        <v>163</v>
      </c>
      <c r="B122" s="11" t="s">
        <v>165</v>
      </c>
      <c r="C122" s="9" t="s">
        <v>164</v>
      </c>
      <c r="D122" s="12" t="s">
        <v>158</v>
      </c>
      <c r="E122" s="9" t="s">
        <v>159</v>
      </c>
      <c r="F122" s="28">
        <v>262.5</v>
      </c>
      <c r="G122" s="28">
        <v>262.5</v>
      </c>
      <c r="H122" s="28">
        <v>262.5</v>
      </c>
      <c r="I122" s="30"/>
    </row>
    <row r="123" spans="1:11" ht="153" x14ac:dyDescent="0.25">
      <c r="A123" s="10" t="s">
        <v>166</v>
      </c>
      <c r="B123" s="11" t="s">
        <v>167</v>
      </c>
      <c r="C123" s="9" t="s">
        <v>121</v>
      </c>
      <c r="D123" s="12" t="s">
        <v>158</v>
      </c>
      <c r="E123" s="9" t="s">
        <v>159</v>
      </c>
      <c r="F123" s="28">
        <v>1020</v>
      </c>
      <c r="G123" s="28">
        <v>1020</v>
      </c>
      <c r="H123" s="28">
        <v>1020</v>
      </c>
      <c r="I123" s="30"/>
    </row>
    <row r="124" spans="1:11" ht="38.25" x14ac:dyDescent="0.25">
      <c r="A124" s="10" t="s">
        <v>168</v>
      </c>
      <c r="B124" s="11" t="s">
        <v>169</v>
      </c>
      <c r="C124" s="9" t="s">
        <v>111</v>
      </c>
      <c r="D124" s="12" t="s">
        <v>158</v>
      </c>
      <c r="E124" s="9" t="s">
        <v>159</v>
      </c>
      <c r="F124" s="28">
        <v>2732.6028900000001</v>
      </c>
      <c r="G124" s="28">
        <v>2732.6028900000001</v>
      </c>
      <c r="H124" s="28">
        <v>2732.6028900000001</v>
      </c>
      <c r="I124" s="30"/>
    </row>
    <row r="125" spans="1:11" ht="51" x14ac:dyDescent="0.25">
      <c r="A125" s="10" t="s">
        <v>981</v>
      </c>
      <c r="B125" s="11" t="s">
        <v>994</v>
      </c>
      <c r="C125" s="9" t="s">
        <v>977</v>
      </c>
      <c r="D125" s="12" t="s">
        <v>158</v>
      </c>
      <c r="E125" s="9" t="s">
        <v>159</v>
      </c>
      <c r="F125" s="28">
        <v>566075</v>
      </c>
      <c r="G125" s="28">
        <v>289637.3</v>
      </c>
      <c r="H125" s="28">
        <v>0</v>
      </c>
      <c r="I125" s="36"/>
      <c r="J125" s="36"/>
      <c r="K125" s="36"/>
    </row>
    <row r="126" spans="1:11" ht="63.75" x14ac:dyDescent="0.25">
      <c r="A126" s="10" t="s">
        <v>170</v>
      </c>
      <c r="B126" s="11" t="s">
        <v>171</v>
      </c>
      <c r="C126" s="9" t="s">
        <v>172</v>
      </c>
      <c r="D126" s="12" t="s">
        <v>158</v>
      </c>
      <c r="E126" s="9" t="s">
        <v>159</v>
      </c>
      <c r="F126" s="28">
        <v>8063.8</v>
      </c>
      <c r="G126" s="28">
        <v>7415.3</v>
      </c>
      <c r="H126" s="28">
        <v>7517.2</v>
      </c>
      <c r="I126" s="36"/>
      <c r="J126" s="33"/>
      <c r="K126" s="33"/>
    </row>
    <row r="127" spans="1:11" ht="76.5" x14ac:dyDescent="0.25">
      <c r="A127" s="10" t="s">
        <v>173</v>
      </c>
      <c r="B127" s="11" t="s">
        <v>175</v>
      </c>
      <c r="C127" s="9" t="s">
        <v>174</v>
      </c>
      <c r="D127" s="12" t="s">
        <v>158</v>
      </c>
      <c r="E127" s="9" t="s">
        <v>159</v>
      </c>
      <c r="F127" s="28">
        <v>67144.100000000006</v>
      </c>
      <c r="G127" s="28">
        <v>66688.399999999994</v>
      </c>
      <c r="H127" s="28">
        <v>67515</v>
      </c>
      <c r="I127" s="36"/>
      <c r="J127" s="36"/>
      <c r="K127" s="36"/>
    </row>
    <row r="128" spans="1:11" ht="102" x14ac:dyDescent="0.25">
      <c r="A128" s="10" t="s">
        <v>982</v>
      </c>
      <c r="B128" s="11" t="s">
        <v>995</v>
      </c>
      <c r="C128" s="9" t="s">
        <v>978</v>
      </c>
      <c r="D128" s="12" t="s">
        <v>158</v>
      </c>
      <c r="E128" s="9" t="s">
        <v>159</v>
      </c>
      <c r="F128" s="28">
        <v>6930</v>
      </c>
      <c r="G128" s="28">
        <v>6840</v>
      </c>
      <c r="H128" s="28">
        <v>8550</v>
      </c>
      <c r="I128" s="36"/>
      <c r="J128" s="33"/>
      <c r="K128" s="33"/>
    </row>
    <row r="129" spans="1:11" ht="63.75" x14ac:dyDescent="0.25">
      <c r="A129" s="10" t="s">
        <v>176</v>
      </c>
      <c r="B129" s="11" t="s">
        <v>178</v>
      </c>
      <c r="C129" s="9" t="s">
        <v>177</v>
      </c>
      <c r="D129" s="12" t="s">
        <v>158</v>
      </c>
      <c r="E129" s="9" t="s">
        <v>159</v>
      </c>
      <c r="F129" s="28">
        <v>370456.9</v>
      </c>
      <c r="G129" s="28">
        <v>324605.7</v>
      </c>
      <c r="H129" s="28">
        <v>309064.2</v>
      </c>
      <c r="I129" s="36"/>
      <c r="J129" s="33"/>
      <c r="K129" s="33"/>
    </row>
    <row r="130" spans="1:11" ht="76.5" x14ac:dyDescent="0.25">
      <c r="A130" s="10" t="s">
        <v>983</v>
      </c>
      <c r="B130" s="11" t="s">
        <v>996</v>
      </c>
      <c r="C130" s="9" t="s">
        <v>979</v>
      </c>
      <c r="D130" s="12" t="s">
        <v>158</v>
      </c>
      <c r="E130" s="9" t="s">
        <v>159</v>
      </c>
      <c r="F130" s="28">
        <v>299543.90000000002</v>
      </c>
      <c r="G130" s="28">
        <v>387283.6</v>
      </c>
      <c r="H130" s="28">
        <v>0</v>
      </c>
      <c r="I130" s="36"/>
      <c r="J130" s="33"/>
      <c r="K130" s="33"/>
    </row>
    <row r="131" spans="1:11" ht="51" x14ac:dyDescent="0.25">
      <c r="A131" s="10" t="s">
        <v>179</v>
      </c>
      <c r="B131" s="11" t="s">
        <v>181</v>
      </c>
      <c r="C131" s="9" t="s">
        <v>180</v>
      </c>
      <c r="D131" s="12" t="s">
        <v>158</v>
      </c>
      <c r="E131" s="9" t="s">
        <v>159</v>
      </c>
      <c r="F131" s="28">
        <v>23410.5</v>
      </c>
      <c r="G131" s="28">
        <v>0</v>
      </c>
      <c r="H131" s="28">
        <v>0</v>
      </c>
      <c r="I131" s="36"/>
      <c r="J131" s="33"/>
      <c r="K131" s="33"/>
    </row>
    <row r="132" spans="1:11" ht="38.25" x14ac:dyDescent="0.25">
      <c r="A132" s="10" t="s">
        <v>984</v>
      </c>
      <c r="B132" s="11" t="s">
        <v>997</v>
      </c>
      <c r="C132" s="9" t="s">
        <v>980</v>
      </c>
      <c r="D132" s="12" t="s">
        <v>158</v>
      </c>
      <c r="E132" s="9" t="s">
        <v>159</v>
      </c>
      <c r="F132" s="28">
        <v>187745.1</v>
      </c>
      <c r="G132" s="28">
        <v>510811.9</v>
      </c>
      <c r="H132" s="28">
        <v>0</v>
      </c>
      <c r="I132" s="36"/>
      <c r="J132" s="33"/>
      <c r="K132" s="33"/>
    </row>
    <row r="133" spans="1:11" ht="51" x14ac:dyDescent="0.25">
      <c r="A133" s="10" t="s">
        <v>182</v>
      </c>
      <c r="B133" s="11" t="s">
        <v>184</v>
      </c>
      <c r="C133" s="9" t="s">
        <v>183</v>
      </c>
      <c r="D133" s="12" t="s">
        <v>158</v>
      </c>
      <c r="E133" s="9" t="s">
        <v>159</v>
      </c>
      <c r="F133" s="28">
        <v>135245.1</v>
      </c>
      <c r="G133" s="28">
        <v>128546.7</v>
      </c>
      <c r="H133" s="28">
        <v>131723.1</v>
      </c>
      <c r="I133" s="36"/>
      <c r="J133" s="33"/>
      <c r="K133" s="33"/>
    </row>
    <row r="134" spans="1:11" ht="153" x14ac:dyDescent="0.25">
      <c r="A134" s="10" t="s">
        <v>185</v>
      </c>
      <c r="B134" s="11" t="s">
        <v>186</v>
      </c>
      <c r="C134" s="9" t="s">
        <v>187</v>
      </c>
      <c r="D134" s="12" t="s">
        <v>158</v>
      </c>
      <c r="E134" s="9" t="s">
        <v>159</v>
      </c>
      <c r="F134" s="28">
        <v>31920.9</v>
      </c>
      <c r="G134" s="28">
        <v>34272</v>
      </c>
      <c r="H134" s="28">
        <v>34253.1</v>
      </c>
      <c r="I134" s="30"/>
    </row>
    <row r="135" spans="1:11" ht="127.5" x14ac:dyDescent="0.25">
      <c r="A135" s="10" t="s">
        <v>188</v>
      </c>
      <c r="B135" s="11" t="s">
        <v>190</v>
      </c>
      <c r="C135" s="9" t="s">
        <v>189</v>
      </c>
      <c r="D135" s="12" t="s">
        <v>158</v>
      </c>
      <c r="E135" s="9" t="s">
        <v>159</v>
      </c>
      <c r="F135" s="28">
        <v>1039905.9</v>
      </c>
      <c r="G135" s="28">
        <v>1037498.7</v>
      </c>
      <c r="H135" s="28">
        <v>1035435.4</v>
      </c>
      <c r="I135" s="30"/>
    </row>
    <row r="136" spans="1:11" ht="153" x14ac:dyDescent="0.25">
      <c r="A136" s="10" t="s">
        <v>191</v>
      </c>
      <c r="B136" s="11" t="s">
        <v>192</v>
      </c>
      <c r="C136" s="9" t="s">
        <v>193</v>
      </c>
      <c r="D136" s="12" t="s">
        <v>158</v>
      </c>
      <c r="E136" s="9" t="s">
        <v>159</v>
      </c>
      <c r="F136" s="28">
        <v>134458.70000000001</v>
      </c>
      <c r="G136" s="28">
        <v>131363.79999999999</v>
      </c>
      <c r="H136" s="28">
        <v>132051.5</v>
      </c>
      <c r="I136" s="30"/>
    </row>
    <row r="137" spans="1:11" ht="24.75" customHeight="1" x14ac:dyDescent="0.25">
      <c r="A137" s="74" t="s">
        <v>787</v>
      </c>
      <c r="B137" s="74"/>
      <c r="C137" s="74"/>
      <c r="D137" s="74"/>
      <c r="E137" s="74"/>
      <c r="F137" s="3">
        <f>(SUM(F138:F162))</f>
        <v>1686524.371</v>
      </c>
      <c r="G137" s="3">
        <f t="shared" ref="G137:H137" si="11">(SUM(G138:G162))</f>
        <v>1612055.5710000002</v>
      </c>
      <c r="H137" s="3">
        <f t="shared" si="11"/>
        <v>1870534.6710000001</v>
      </c>
      <c r="I137" s="30"/>
    </row>
    <row r="138" spans="1:11" ht="89.25" x14ac:dyDescent="0.25">
      <c r="A138" s="10" t="s">
        <v>194</v>
      </c>
      <c r="B138" s="11" t="s">
        <v>196</v>
      </c>
      <c r="C138" s="9" t="s">
        <v>195</v>
      </c>
      <c r="D138" s="12" t="s">
        <v>197</v>
      </c>
      <c r="E138" s="9" t="s">
        <v>788</v>
      </c>
      <c r="F138" s="28">
        <v>2065.2559999999999</v>
      </c>
      <c r="G138" s="28">
        <v>2065.2559999999999</v>
      </c>
      <c r="H138" s="28">
        <v>65.256</v>
      </c>
      <c r="I138" s="30"/>
    </row>
    <row r="139" spans="1:11" ht="38.25" x14ac:dyDescent="0.25">
      <c r="A139" s="10" t="s">
        <v>198</v>
      </c>
      <c r="B139" s="11" t="s">
        <v>199</v>
      </c>
      <c r="C139" s="9" t="s">
        <v>111</v>
      </c>
      <c r="D139" s="12" t="s">
        <v>197</v>
      </c>
      <c r="E139" s="9" t="s">
        <v>788</v>
      </c>
      <c r="F139" s="28">
        <v>26749.662</v>
      </c>
      <c r="G139" s="28">
        <v>26749.662</v>
      </c>
      <c r="H139" s="28">
        <v>26749.662</v>
      </c>
      <c r="I139" s="30"/>
    </row>
    <row r="140" spans="1:11" ht="76.5" x14ac:dyDescent="0.25">
      <c r="A140" s="10" t="s">
        <v>200</v>
      </c>
      <c r="B140" s="11" t="s">
        <v>202</v>
      </c>
      <c r="C140" s="9" t="s">
        <v>201</v>
      </c>
      <c r="D140" s="12" t="s">
        <v>197</v>
      </c>
      <c r="E140" s="9" t="s">
        <v>788</v>
      </c>
      <c r="F140" s="28">
        <v>405.65300000000002</v>
      </c>
      <c r="G140" s="28">
        <v>405.65300000000002</v>
      </c>
      <c r="H140" s="28">
        <v>405.65300000000002</v>
      </c>
      <c r="I140" s="30"/>
    </row>
    <row r="141" spans="1:11" ht="63.75" x14ac:dyDescent="0.25">
      <c r="A141" s="10" t="s">
        <v>1009</v>
      </c>
      <c r="B141" s="11" t="s">
        <v>1010</v>
      </c>
      <c r="C141" s="9" t="s">
        <v>1042</v>
      </c>
      <c r="D141" s="12" t="s">
        <v>197</v>
      </c>
      <c r="E141" s="9" t="s">
        <v>788</v>
      </c>
      <c r="F141" s="28">
        <v>21811.9</v>
      </c>
      <c r="G141" s="28">
        <v>21358</v>
      </c>
      <c r="H141" s="28">
        <v>22425.9</v>
      </c>
      <c r="I141" s="36"/>
      <c r="J141" s="36"/>
      <c r="K141" s="36"/>
    </row>
    <row r="142" spans="1:11" ht="153" x14ac:dyDescent="0.25">
      <c r="A142" s="10" t="s">
        <v>1011</v>
      </c>
      <c r="B142" s="11" t="s">
        <v>1012</v>
      </c>
      <c r="C142" s="9" t="s">
        <v>1043</v>
      </c>
      <c r="D142" s="12" t="s">
        <v>197</v>
      </c>
      <c r="E142" s="9" t="s">
        <v>788</v>
      </c>
      <c r="F142" s="28">
        <v>22680</v>
      </c>
      <c r="G142" s="28">
        <v>20520</v>
      </c>
      <c r="H142" s="28">
        <v>20520</v>
      </c>
      <c r="I142" s="36"/>
      <c r="J142" s="33"/>
      <c r="K142" s="33"/>
    </row>
    <row r="143" spans="1:11" ht="51" x14ac:dyDescent="0.25">
      <c r="A143" s="10" t="s">
        <v>1035</v>
      </c>
      <c r="B143" s="11" t="s">
        <v>1060</v>
      </c>
      <c r="C143" s="9" t="s">
        <v>1055</v>
      </c>
      <c r="D143" s="12" t="s">
        <v>197</v>
      </c>
      <c r="E143" s="9" t="s">
        <v>788</v>
      </c>
      <c r="F143" s="28">
        <v>251569.8</v>
      </c>
      <c r="G143" s="28">
        <v>0</v>
      </c>
      <c r="H143" s="28">
        <v>0</v>
      </c>
      <c r="I143" s="36"/>
      <c r="J143" s="36"/>
      <c r="K143" s="36"/>
    </row>
    <row r="144" spans="1:11" ht="102" x14ac:dyDescent="0.25">
      <c r="A144" s="10" t="s">
        <v>1026</v>
      </c>
      <c r="B144" s="11" t="s">
        <v>1061</v>
      </c>
      <c r="C144" s="9" t="s">
        <v>1056</v>
      </c>
      <c r="D144" s="12" t="s">
        <v>197</v>
      </c>
      <c r="E144" s="9" t="s">
        <v>788</v>
      </c>
      <c r="F144" s="28">
        <v>0</v>
      </c>
      <c r="G144" s="28">
        <v>31436.799999999999</v>
      </c>
      <c r="H144" s="28">
        <v>0</v>
      </c>
      <c r="I144" s="36"/>
      <c r="J144" s="33"/>
      <c r="K144" s="33"/>
    </row>
    <row r="145" spans="1:11" ht="51" x14ac:dyDescent="0.25">
      <c r="A145" s="10" t="s">
        <v>1013</v>
      </c>
      <c r="B145" s="11" t="s">
        <v>1014</v>
      </c>
      <c r="C145" s="9" t="s">
        <v>1044</v>
      </c>
      <c r="D145" s="12" t="s">
        <v>197</v>
      </c>
      <c r="E145" s="9" t="s">
        <v>788</v>
      </c>
      <c r="F145" s="28">
        <v>7718.6</v>
      </c>
      <c r="G145" s="28">
        <v>7718.6</v>
      </c>
      <c r="H145" s="28">
        <v>7718.6</v>
      </c>
      <c r="I145" s="36"/>
      <c r="J145" s="33"/>
      <c r="K145" s="33"/>
    </row>
    <row r="146" spans="1:11" ht="38.25" x14ac:dyDescent="0.25">
      <c r="A146" s="10" t="s">
        <v>1015</v>
      </c>
      <c r="B146" s="11" t="s">
        <v>1016</v>
      </c>
      <c r="C146" s="9" t="s">
        <v>1045</v>
      </c>
      <c r="D146" s="12" t="s">
        <v>197</v>
      </c>
      <c r="E146" s="9" t="s">
        <v>788</v>
      </c>
      <c r="F146" s="28">
        <v>11844.2</v>
      </c>
      <c r="G146" s="28">
        <v>10945.8</v>
      </c>
      <c r="H146" s="28">
        <v>11152.4</v>
      </c>
      <c r="I146" s="36"/>
      <c r="J146" s="33"/>
      <c r="K146" s="33"/>
    </row>
    <row r="147" spans="1:11" ht="51" x14ac:dyDescent="0.25">
      <c r="A147" s="10" t="s">
        <v>1017</v>
      </c>
      <c r="B147" s="11" t="s">
        <v>1018</v>
      </c>
      <c r="C147" s="9" t="s">
        <v>1046</v>
      </c>
      <c r="D147" s="12" t="s">
        <v>197</v>
      </c>
      <c r="E147" s="9" t="s">
        <v>788</v>
      </c>
      <c r="F147" s="28">
        <v>6841.3</v>
      </c>
      <c r="G147" s="28">
        <v>7054.4</v>
      </c>
      <c r="H147" s="28">
        <v>7210.6</v>
      </c>
      <c r="I147" s="36"/>
      <c r="J147" s="33"/>
      <c r="K147" s="33"/>
    </row>
    <row r="148" spans="1:11" ht="102" x14ac:dyDescent="0.25">
      <c r="A148" s="10" t="s">
        <v>1019</v>
      </c>
      <c r="B148" s="11" t="s">
        <v>1020</v>
      </c>
      <c r="C148" s="9" t="s">
        <v>1057</v>
      </c>
      <c r="D148" s="12" t="s">
        <v>197</v>
      </c>
      <c r="E148" s="9" t="s">
        <v>788</v>
      </c>
      <c r="F148" s="28">
        <v>24738.3</v>
      </c>
      <c r="G148" s="28">
        <v>23518.7</v>
      </c>
      <c r="H148" s="28">
        <v>23924.7</v>
      </c>
      <c r="I148" s="36"/>
      <c r="J148" s="33"/>
      <c r="K148" s="33"/>
    </row>
    <row r="149" spans="1:11" ht="216.75" x14ac:dyDescent="0.25">
      <c r="A149" s="10" t="s">
        <v>1021</v>
      </c>
      <c r="B149" s="11" t="s">
        <v>1022</v>
      </c>
      <c r="C149" s="9" t="s">
        <v>1047</v>
      </c>
      <c r="D149" s="12" t="s">
        <v>197</v>
      </c>
      <c r="E149" s="9" t="s">
        <v>788</v>
      </c>
      <c r="F149" s="28">
        <v>2155.6999999999998</v>
      </c>
      <c r="G149" s="28">
        <v>2082.6999999999998</v>
      </c>
      <c r="H149" s="28">
        <v>2133.6999999999998</v>
      </c>
      <c r="I149" s="36"/>
      <c r="J149" s="33"/>
      <c r="K149" s="33"/>
    </row>
    <row r="150" spans="1:11" ht="76.5" x14ac:dyDescent="0.25">
      <c r="A150" s="10" t="s">
        <v>1033</v>
      </c>
      <c r="B150" s="11" t="s">
        <v>1062</v>
      </c>
      <c r="C150" s="13" t="s">
        <v>1058</v>
      </c>
      <c r="D150" s="15">
        <v>805</v>
      </c>
      <c r="E150" s="13" t="s">
        <v>788</v>
      </c>
      <c r="F150" s="28">
        <v>129298.7</v>
      </c>
      <c r="G150" s="28">
        <v>0</v>
      </c>
      <c r="H150" s="28">
        <v>61399</v>
      </c>
      <c r="I150" s="36"/>
      <c r="J150" s="33"/>
      <c r="K150" s="33"/>
    </row>
    <row r="151" spans="1:11" ht="38.25" x14ac:dyDescent="0.25">
      <c r="A151" s="10" t="s">
        <v>986</v>
      </c>
      <c r="B151" s="11" t="s">
        <v>1023</v>
      </c>
      <c r="C151" s="13" t="s">
        <v>985</v>
      </c>
      <c r="D151" s="15" t="s">
        <v>197</v>
      </c>
      <c r="E151" s="13" t="s">
        <v>788</v>
      </c>
      <c r="F151" s="28">
        <v>404115.7</v>
      </c>
      <c r="G151" s="28">
        <v>401186.8</v>
      </c>
      <c r="H151" s="28">
        <v>829630.9</v>
      </c>
      <c r="I151" s="36"/>
      <c r="J151" s="33"/>
      <c r="K151" s="33"/>
    </row>
    <row r="152" spans="1:11" ht="102" x14ac:dyDescent="0.25">
      <c r="A152" s="10" t="s">
        <v>1024</v>
      </c>
      <c r="B152" s="11" t="s">
        <v>1025</v>
      </c>
      <c r="C152" s="13" t="s">
        <v>1048</v>
      </c>
      <c r="D152" s="15" t="s">
        <v>197</v>
      </c>
      <c r="E152" s="13" t="s">
        <v>788</v>
      </c>
      <c r="F152" s="28">
        <v>7437.5</v>
      </c>
      <c r="G152" s="28">
        <v>7665.4</v>
      </c>
      <c r="H152" s="28">
        <v>7833.3</v>
      </c>
      <c r="I152" s="36"/>
      <c r="J152" s="33"/>
      <c r="K152" s="33"/>
    </row>
    <row r="153" spans="1:11" ht="76.5" x14ac:dyDescent="0.25">
      <c r="A153" s="10" t="s">
        <v>1026</v>
      </c>
      <c r="B153" s="11" t="s">
        <v>1027</v>
      </c>
      <c r="C153" s="13" t="s">
        <v>1049</v>
      </c>
      <c r="D153" s="15" t="s">
        <v>197</v>
      </c>
      <c r="E153" s="13" t="s">
        <v>788</v>
      </c>
      <c r="F153" s="28">
        <v>76997.3</v>
      </c>
      <c r="G153" s="28">
        <v>72426.600000000006</v>
      </c>
      <c r="H153" s="28">
        <v>75048.899999999994</v>
      </c>
      <c r="I153" s="36"/>
      <c r="J153" s="33"/>
      <c r="K153" s="33"/>
    </row>
    <row r="154" spans="1:11" ht="76.5" x14ac:dyDescent="0.25">
      <c r="A154" s="10" t="s">
        <v>1006</v>
      </c>
      <c r="B154" s="11" t="s">
        <v>1028</v>
      </c>
      <c r="C154" s="13" t="s">
        <v>1004</v>
      </c>
      <c r="D154" s="15" t="s">
        <v>197</v>
      </c>
      <c r="E154" s="13" t="s">
        <v>788</v>
      </c>
      <c r="F154" s="28">
        <v>113.5</v>
      </c>
      <c r="G154" s="28">
        <v>105.1</v>
      </c>
      <c r="H154" s="28">
        <v>107.3</v>
      </c>
      <c r="I154" s="36"/>
      <c r="J154" s="33"/>
      <c r="K154" s="33"/>
    </row>
    <row r="155" spans="1:11" ht="114.75" x14ac:dyDescent="0.25">
      <c r="A155" s="10" t="s">
        <v>1029</v>
      </c>
      <c r="B155" s="11" t="s">
        <v>1063</v>
      </c>
      <c r="C155" s="13" t="s">
        <v>1005</v>
      </c>
      <c r="D155" s="15" t="s">
        <v>197</v>
      </c>
      <c r="E155" s="13" t="s">
        <v>788</v>
      </c>
      <c r="F155" s="28">
        <v>0</v>
      </c>
      <c r="G155" s="28">
        <v>325490.2</v>
      </c>
      <c r="H155" s="28">
        <v>0</v>
      </c>
      <c r="I155" s="36"/>
      <c r="J155" s="33"/>
      <c r="K155" s="33"/>
    </row>
    <row r="156" spans="1:11" ht="114.75" x14ac:dyDescent="0.25">
      <c r="A156" s="10" t="s">
        <v>1065</v>
      </c>
      <c r="B156" s="11" t="s">
        <v>1030</v>
      </c>
      <c r="C156" s="13" t="s">
        <v>1050</v>
      </c>
      <c r="D156" s="15" t="s">
        <v>197</v>
      </c>
      <c r="E156" s="13" t="s">
        <v>788</v>
      </c>
      <c r="F156" s="28">
        <v>2362.6999999999998</v>
      </c>
      <c r="G156" s="28">
        <v>0</v>
      </c>
      <c r="H156" s="28">
        <v>631.4</v>
      </c>
      <c r="I156" s="36"/>
      <c r="J156" s="33"/>
      <c r="K156" s="33"/>
    </row>
    <row r="157" spans="1:11" ht="38.25" x14ac:dyDescent="0.25">
      <c r="A157" s="10" t="s">
        <v>1031</v>
      </c>
      <c r="B157" s="11" t="s">
        <v>1032</v>
      </c>
      <c r="C157" s="13" t="s">
        <v>1051</v>
      </c>
      <c r="D157" s="15" t="s">
        <v>197</v>
      </c>
      <c r="E157" s="13" t="s">
        <v>788</v>
      </c>
      <c r="F157" s="28">
        <v>81229.5</v>
      </c>
      <c r="G157" s="28">
        <v>75381.3</v>
      </c>
      <c r="H157" s="28">
        <v>72825.8</v>
      </c>
      <c r="I157" s="36"/>
      <c r="J157" s="33"/>
      <c r="K157" s="33"/>
    </row>
    <row r="158" spans="1:11" ht="63.75" x14ac:dyDescent="0.25">
      <c r="A158" s="10" t="s">
        <v>1033</v>
      </c>
      <c r="B158" s="11" t="s">
        <v>1034</v>
      </c>
      <c r="C158" s="13" t="s">
        <v>1052</v>
      </c>
      <c r="D158" s="15" t="s">
        <v>197</v>
      </c>
      <c r="E158" s="13" t="s">
        <v>788</v>
      </c>
      <c r="F158" s="28">
        <v>55456.2</v>
      </c>
      <c r="G158" s="28">
        <v>52360.800000000003</v>
      </c>
      <c r="H158" s="28">
        <v>52915.1</v>
      </c>
      <c r="I158" s="36"/>
      <c r="J158" s="33"/>
      <c r="K158" s="33"/>
    </row>
    <row r="159" spans="1:11" ht="89.25" x14ac:dyDescent="0.25">
      <c r="A159" s="10" t="s">
        <v>1035</v>
      </c>
      <c r="B159" s="11" t="s">
        <v>1036</v>
      </c>
      <c r="C159" s="13" t="s">
        <v>1053</v>
      </c>
      <c r="D159" s="15" t="s">
        <v>197</v>
      </c>
      <c r="E159" s="13" t="s">
        <v>788</v>
      </c>
      <c r="F159" s="28">
        <v>4862.5</v>
      </c>
      <c r="G159" s="28">
        <v>0</v>
      </c>
      <c r="H159" s="28">
        <v>0</v>
      </c>
      <c r="I159" s="36"/>
      <c r="J159" s="33"/>
      <c r="K159" s="33"/>
    </row>
    <row r="160" spans="1:11" ht="76.5" x14ac:dyDescent="0.25">
      <c r="A160" s="10" t="s">
        <v>1007</v>
      </c>
      <c r="B160" s="11" t="s">
        <v>1002</v>
      </c>
      <c r="C160" s="13" t="s">
        <v>1003</v>
      </c>
      <c r="D160" s="15" t="s">
        <v>197</v>
      </c>
      <c r="E160" s="13" t="s">
        <v>788</v>
      </c>
      <c r="F160" s="28">
        <v>230824.3</v>
      </c>
      <c r="G160" s="28">
        <v>199500</v>
      </c>
      <c r="H160" s="28">
        <v>312852</v>
      </c>
      <c r="I160" s="36"/>
      <c r="J160" s="33"/>
      <c r="K160" s="33"/>
    </row>
    <row r="161" spans="1:11" ht="114.75" x14ac:dyDescent="0.25">
      <c r="A161" s="10" t="s">
        <v>1037</v>
      </c>
      <c r="B161" s="11" t="s">
        <v>1038</v>
      </c>
      <c r="C161" s="13" t="s">
        <v>1054</v>
      </c>
      <c r="D161" s="15" t="s">
        <v>197</v>
      </c>
      <c r="E161" s="13" t="s">
        <v>788</v>
      </c>
      <c r="F161" s="28">
        <v>263228.79999999999</v>
      </c>
      <c r="G161" s="28">
        <v>272066.5</v>
      </c>
      <c r="H161" s="28">
        <v>282967.2</v>
      </c>
      <c r="I161" s="30"/>
    </row>
    <row r="162" spans="1:11" ht="51" x14ac:dyDescent="0.25">
      <c r="A162" s="10" t="s">
        <v>1039</v>
      </c>
      <c r="B162" s="11" t="s">
        <v>1064</v>
      </c>
      <c r="C162" s="13" t="s">
        <v>1059</v>
      </c>
      <c r="D162" s="15" t="s">
        <v>197</v>
      </c>
      <c r="E162" s="13" t="s">
        <v>788</v>
      </c>
      <c r="F162" s="28">
        <v>52017.3</v>
      </c>
      <c r="G162" s="28">
        <v>52017.3</v>
      </c>
      <c r="H162" s="28">
        <v>52017.3</v>
      </c>
      <c r="I162" s="30"/>
    </row>
    <row r="163" spans="1:11" ht="25.5" customHeight="1" x14ac:dyDescent="0.25">
      <c r="A163" s="74" t="s">
        <v>789</v>
      </c>
      <c r="B163" s="74"/>
      <c r="C163" s="74"/>
      <c r="D163" s="74"/>
      <c r="E163" s="74"/>
      <c r="F163" s="3">
        <f>SUM(F164:F175)</f>
        <v>1656103.1732000001</v>
      </c>
      <c r="G163" s="3">
        <f t="shared" ref="G163:H163" si="12">SUM(G164:G175)</f>
        <v>2741144.74853</v>
      </c>
      <c r="H163" s="3">
        <f t="shared" si="12"/>
        <v>2208628.5485299998</v>
      </c>
      <c r="I163" s="30"/>
    </row>
    <row r="164" spans="1:11" ht="178.5" x14ac:dyDescent="0.25">
      <c r="A164" s="10" t="s">
        <v>203</v>
      </c>
      <c r="B164" s="11" t="s">
        <v>205</v>
      </c>
      <c r="C164" s="13" t="s">
        <v>204</v>
      </c>
      <c r="D164" s="15" t="s">
        <v>206</v>
      </c>
      <c r="E164" s="13" t="s">
        <v>207</v>
      </c>
      <c r="F164" s="28">
        <v>5900</v>
      </c>
      <c r="G164" s="28">
        <v>5900</v>
      </c>
      <c r="H164" s="28">
        <v>5900</v>
      </c>
      <c r="I164" s="30"/>
    </row>
    <row r="165" spans="1:11" ht="140.25" x14ac:dyDescent="0.25">
      <c r="A165" s="10" t="s">
        <v>208</v>
      </c>
      <c r="B165" s="11" t="s">
        <v>209</v>
      </c>
      <c r="C165" s="13" t="s">
        <v>811</v>
      </c>
      <c r="D165" s="15" t="s">
        <v>206</v>
      </c>
      <c r="E165" s="13" t="s">
        <v>207</v>
      </c>
      <c r="F165" s="28">
        <v>24</v>
      </c>
      <c r="G165" s="28">
        <v>24</v>
      </c>
      <c r="H165" s="28">
        <v>24</v>
      </c>
      <c r="I165" s="30"/>
    </row>
    <row r="166" spans="1:11" ht="76.5" x14ac:dyDescent="0.25">
      <c r="A166" s="10" t="s">
        <v>210</v>
      </c>
      <c r="B166" s="11" t="s">
        <v>211</v>
      </c>
      <c r="C166" s="13" t="s">
        <v>212</v>
      </c>
      <c r="D166" s="15" t="s">
        <v>206</v>
      </c>
      <c r="E166" s="13" t="s">
        <v>207</v>
      </c>
      <c r="F166" s="28">
        <v>100</v>
      </c>
      <c r="G166" s="28">
        <v>100</v>
      </c>
      <c r="H166" s="28">
        <v>100</v>
      </c>
      <c r="I166" s="30"/>
    </row>
    <row r="167" spans="1:11" ht="127.5" x14ac:dyDescent="0.25">
      <c r="A167" s="10" t="s">
        <v>213</v>
      </c>
      <c r="B167" s="11" t="s">
        <v>215</v>
      </c>
      <c r="C167" s="13" t="s">
        <v>214</v>
      </c>
      <c r="D167" s="15" t="s">
        <v>206</v>
      </c>
      <c r="E167" s="13" t="s">
        <v>207</v>
      </c>
      <c r="F167" s="28">
        <v>90.000199999999992</v>
      </c>
      <c r="G167" s="28">
        <v>90.000199999999992</v>
      </c>
      <c r="H167" s="28">
        <v>90.000199999999992</v>
      </c>
      <c r="I167" s="30"/>
    </row>
    <row r="168" spans="1:11" ht="114.75" x14ac:dyDescent="0.25">
      <c r="A168" s="10" t="s">
        <v>216</v>
      </c>
      <c r="B168" s="11" t="s">
        <v>217</v>
      </c>
      <c r="C168" s="13" t="s">
        <v>218</v>
      </c>
      <c r="D168" s="15" t="s">
        <v>206</v>
      </c>
      <c r="E168" s="13" t="s">
        <v>207</v>
      </c>
      <c r="F168" s="28">
        <v>145.61293000000001</v>
      </c>
      <c r="G168" s="28">
        <v>145.61293000000001</v>
      </c>
      <c r="H168" s="28">
        <v>145.61293000000001</v>
      </c>
      <c r="I168" s="30"/>
    </row>
    <row r="169" spans="1:11" ht="38.25" x14ac:dyDescent="0.25">
      <c r="A169" s="10" t="s">
        <v>219</v>
      </c>
      <c r="B169" s="11" t="s">
        <v>221</v>
      </c>
      <c r="C169" s="13" t="s">
        <v>220</v>
      </c>
      <c r="D169" s="15" t="s">
        <v>206</v>
      </c>
      <c r="E169" s="13" t="s">
        <v>207</v>
      </c>
      <c r="F169" s="28">
        <v>1649.6958100000002</v>
      </c>
      <c r="G169" s="28">
        <v>1649.6958100000002</v>
      </c>
      <c r="H169" s="28">
        <v>1649.6958100000002</v>
      </c>
      <c r="I169" s="30"/>
    </row>
    <row r="170" spans="1:11" ht="38.25" x14ac:dyDescent="0.25">
      <c r="A170" s="10" t="s">
        <v>222</v>
      </c>
      <c r="B170" s="11" t="s">
        <v>223</v>
      </c>
      <c r="C170" s="13" t="s">
        <v>111</v>
      </c>
      <c r="D170" s="15" t="s">
        <v>206</v>
      </c>
      <c r="E170" s="13" t="s">
        <v>207</v>
      </c>
      <c r="F170" s="28">
        <v>5306.1393099999996</v>
      </c>
      <c r="G170" s="28">
        <v>5306.1393099999996</v>
      </c>
      <c r="H170" s="28">
        <v>5306.1393099999996</v>
      </c>
      <c r="I170" s="30"/>
    </row>
    <row r="171" spans="1:11" ht="38.25" x14ac:dyDescent="0.25">
      <c r="A171" s="10" t="s">
        <v>224</v>
      </c>
      <c r="B171" s="11" t="s">
        <v>226</v>
      </c>
      <c r="C171" s="13" t="s">
        <v>225</v>
      </c>
      <c r="D171" s="15" t="s">
        <v>206</v>
      </c>
      <c r="E171" s="13" t="s">
        <v>207</v>
      </c>
      <c r="F171" s="28">
        <v>774.32467000000008</v>
      </c>
      <c r="G171" s="28">
        <v>0</v>
      </c>
      <c r="H171" s="28">
        <v>0</v>
      </c>
      <c r="I171" s="30"/>
    </row>
    <row r="172" spans="1:11" ht="89.25" x14ac:dyDescent="0.25">
      <c r="A172" s="10" t="s">
        <v>227</v>
      </c>
      <c r="B172" s="11" t="s">
        <v>228</v>
      </c>
      <c r="C172" s="13" t="s">
        <v>126</v>
      </c>
      <c r="D172" s="15" t="s">
        <v>206</v>
      </c>
      <c r="E172" s="13" t="s">
        <v>207</v>
      </c>
      <c r="F172" s="28">
        <v>7000.0004600000002</v>
      </c>
      <c r="G172" s="28">
        <v>7000.0004600000002</v>
      </c>
      <c r="H172" s="28">
        <v>7000.0004600000002</v>
      </c>
      <c r="I172" s="30"/>
    </row>
    <row r="173" spans="1:11" ht="51" x14ac:dyDescent="0.25">
      <c r="A173" s="10" t="s">
        <v>229</v>
      </c>
      <c r="B173" s="11" t="s">
        <v>230</v>
      </c>
      <c r="C173" s="13" t="s">
        <v>231</v>
      </c>
      <c r="D173" s="15" t="s">
        <v>206</v>
      </c>
      <c r="E173" s="13" t="s">
        <v>207</v>
      </c>
      <c r="F173" s="28">
        <v>5649.99982</v>
      </c>
      <c r="G173" s="28">
        <v>5649.99982</v>
      </c>
      <c r="H173" s="28">
        <v>5649.99982</v>
      </c>
      <c r="I173" s="30"/>
    </row>
    <row r="174" spans="1:11" ht="76.5" x14ac:dyDescent="0.25">
      <c r="A174" s="10" t="s">
        <v>232</v>
      </c>
      <c r="B174" s="11" t="s">
        <v>234</v>
      </c>
      <c r="C174" s="9" t="s">
        <v>233</v>
      </c>
      <c r="D174" s="12" t="s">
        <v>206</v>
      </c>
      <c r="E174" s="9" t="s">
        <v>207</v>
      </c>
      <c r="F174" s="28">
        <v>906463.4</v>
      </c>
      <c r="G174" s="28">
        <v>1237279.3</v>
      </c>
      <c r="H174" s="28">
        <v>1356417.2</v>
      </c>
      <c r="I174" s="36"/>
      <c r="J174" s="36"/>
      <c r="K174" s="36"/>
    </row>
    <row r="175" spans="1:11" ht="63.75" x14ac:dyDescent="0.25">
      <c r="A175" s="10" t="s">
        <v>991</v>
      </c>
      <c r="B175" s="11" t="s">
        <v>989</v>
      </c>
      <c r="C175" s="9" t="s">
        <v>990</v>
      </c>
      <c r="D175" s="12" t="s">
        <v>206</v>
      </c>
      <c r="E175" s="9" t="s">
        <v>207</v>
      </c>
      <c r="F175" s="28">
        <v>723000</v>
      </c>
      <c r="G175" s="28">
        <v>1478000</v>
      </c>
      <c r="H175" s="28">
        <v>826345.9</v>
      </c>
      <c r="I175" s="32"/>
    </row>
    <row r="176" spans="1:11" ht="25.5" customHeight="1" x14ac:dyDescent="0.25">
      <c r="A176" s="74" t="s">
        <v>790</v>
      </c>
      <c r="B176" s="74"/>
      <c r="C176" s="74"/>
      <c r="D176" s="74"/>
      <c r="E176" s="74"/>
      <c r="F176" s="3">
        <f>(SUM(F177:F190))</f>
        <v>7048055.65063</v>
      </c>
      <c r="G176" s="3">
        <f t="shared" ref="G176:H176" si="13">(SUM(G177:G190))</f>
        <v>505396.34891000006</v>
      </c>
      <c r="H176" s="3">
        <f t="shared" si="13"/>
        <v>154366.81587000002</v>
      </c>
      <c r="I176" s="36"/>
      <c r="J176" s="36"/>
      <c r="K176" s="36"/>
    </row>
    <row r="177" spans="1:11" ht="153" x14ac:dyDescent="0.25">
      <c r="A177" s="10" t="s">
        <v>235</v>
      </c>
      <c r="B177" s="11" t="s">
        <v>236</v>
      </c>
      <c r="C177" s="9" t="s">
        <v>121</v>
      </c>
      <c r="D177" s="12" t="s">
        <v>237</v>
      </c>
      <c r="E177" s="9" t="s">
        <v>238</v>
      </c>
      <c r="F177" s="28">
        <v>3063.7482099999997</v>
      </c>
      <c r="G177" s="28">
        <v>3063.7482099999997</v>
      </c>
      <c r="H177" s="28">
        <v>3063.7482099999997</v>
      </c>
      <c r="I177" s="30"/>
    </row>
    <row r="178" spans="1:11" ht="38.25" x14ac:dyDescent="0.25">
      <c r="A178" s="10" t="s">
        <v>239</v>
      </c>
      <c r="B178" s="11" t="s">
        <v>240</v>
      </c>
      <c r="C178" s="9" t="s">
        <v>111</v>
      </c>
      <c r="D178" s="12" t="s">
        <v>237</v>
      </c>
      <c r="E178" s="9" t="s">
        <v>238</v>
      </c>
      <c r="F178" s="28">
        <v>4804.9246499999999</v>
      </c>
      <c r="G178" s="28">
        <v>4804.9246499999999</v>
      </c>
      <c r="H178" s="28">
        <v>4804.9246499999999</v>
      </c>
      <c r="I178" s="30"/>
    </row>
    <row r="179" spans="1:11" ht="89.25" x14ac:dyDescent="0.25">
      <c r="A179" s="10" t="s">
        <v>241</v>
      </c>
      <c r="B179" s="11" t="s">
        <v>242</v>
      </c>
      <c r="C179" s="9" t="s">
        <v>126</v>
      </c>
      <c r="D179" s="12" t="s">
        <v>237</v>
      </c>
      <c r="E179" s="9" t="s">
        <v>238</v>
      </c>
      <c r="F179" s="28">
        <v>3028.9327599999997</v>
      </c>
      <c r="G179" s="28">
        <v>3028.9327599999997</v>
      </c>
      <c r="H179" s="28">
        <v>3028.9327599999997</v>
      </c>
      <c r="I179" s="30"/>
    </row>
    <row r="180" spans="1:11" ht="76.5" x14ac:dyDescent="0.25">
      <c r="A180" s="10" t="s">
        <v>243</v>
      </c>
      <c r="B180" s="11" t="s">
        <v>244</v>
      </c>
      <c r="C180" s="9" t="s">
        <v>201</v>
      </c>
      <c r="D180" s="12" t="s">
        <v>237</v>
      </c>
      <c r="E180" s="9" t="s">
        <v>238</v>
      </c>
      <c r="F180" s="28">
        <v>1681.00614</v>
      </c>
      <c r="G180" s="28">
        <v>1681.00614</v>
      </c>
      <c r="H180" s="28">
        <v>1681.00614</v>
      </c>
      <c r="I180" s="30"/>
    </row>
    <row r="181" spans="1:11" ht="76.5" x14ac:dyDescent="0.25">
      <c r="A181" s="10" t="s">
        <v>245</v>
      </c>
      <c r="B181" s="11" t="s">
        <v>247</v>
      </c>
      <c r="C181" s="9" t="s">
        <v>246</v>
      </c>
      <c r="D181" s="12" t="s">
        <v>237</v>
      </c>
      <c r="E181" s="9" t="s">
        <v>238</v>
      </c>
      <c r="F181" s="28">
        <v>127.80410999999999</v>
      </c>
      <c r="G181" s="28">
        <v>127.80410999999999</v>
      </c>
      <c r="H181" s="28">
        <v>127.80410999999999</v>
      </c>
      <c r="I181" s="30"/>
    </row>
    <row r="182" spans="1:11" ht="63.75" x14ac:dyDescent="0.25">
      <c r="A182" s="10" t="s">
        <v>1127</v>
      </c>
      <c r="B182" s="11" t="s">
        <v>1118</v>
      </c>
      <c r="C182" s="9" t="s">
        <v>1101</v>
      </c>
      <c r="D182" s="12" t="s">
        <v>237</v>
      </c>
      <c r="E182" s="9" t="s">
        <v>238</v>
      </c>
      <c r="F182" s="28">
        <v>76930</v>
      </c>
      <c r="G182" s="28">
        <v>0</v>
      </c>
      <c r="H182" s="28">
        <v>0</v>
      </c>
      <c r="I182" s="36"/>
      <c r="J182" s="36"/>
      <c r="K182" s="36"/>
    </row>
    <row r="183" spans="1:11" ht="102" x14ac:dyDescent="0.25">
      <c r="A183" s="10" t="s">
        <v>1128</v>
      </c>
      <c r="B183" s="11" t="s">
        <v>1119</v>
      </c>
      <c r="C183" s="9" t="s">
        <v>1102</v>
      </c>
      <c r="D183" s="12" t="s">
        <v>237</v>
      </c>
      <c r="E183" s="9" t="s">
        <v>238</v>
      </c>
      <c r="F183" s="28">
        <v>32051.3</v>
      </c>
      <c r="G183" s="28">
        <v>0</v>
      </c>
      <c r="H183" s="28">
        <v>0</v>
      </c>
      <c r="I183" s="36"/>
      <c r="J183" s="33"/>
      <c r="K183" s="33"/>
    </row>
    <row r="184" spans="1:11" ht="38.25" x14ac:dyDescent="0.25">
      <c r="A184" s="10" t="s">
        <v>1129</v>
      </c>
      <c r="B184" s="11" t="s">
        <v>1120</v>
      </c>
      <c r="C184" s="9" t="s">
        <v>1103</v>
      </c>
      <c r="D184" s="12" t="s">
        <v>237</v>
      </c>
      <c r="E184" s="9" t="s">
        <v>238</v>
      </c>
      <c r="F184" s="28">
        <v>18362.7</v>
      </c>
      <c r="G184" s="28">
        <v>17769.400000000001</v>
      </c>
      <c r="H184" s="28">
        <v>18739.5</v>
      </c>
      <c r="I184" s="36"/>
      <c r="J184" s="36"/>
      <c r="K184" s="36"/>
    </row>
    <row r="185" spans="1:11" ht="63.75" x14ac:dyDescent="0.25">
      <c r="A185" s="10" t="s">
        <v>1130</v>
      </c>
      <c r="B185" s="11" t="s">
        <v>1121</v>
      </c>
      <c r="C185" s="9" t="s">
        <v>820</v>
      </c>
      <c r="D185" s="12" t="s">
        <v>237</v>
      </c>
      <c r="E185" s="9" t="s">
        <v>238</v>
      </c>
      <c r="F185" s="28">
        <v>6163244.2000000002</v>
      </c>
      <c r="G185" s="28">
        <v>41871.599999999999</v>
      </c>
      <c r="H185" s="28">
        <v>60229.599999999999</v>
      </c>
      <c r="I185" s="36"/>
      <c r="J185" s="33"/>
      <c r="K185" s="33"/>
    </row>
    <row r="186" spans="1:11" ht="38.25" x14ac:dyDescent="0.25">
      <c r="A186" s="10" t="s">
        <v>1131</v>
      </c>
      <c r="B186" s="11" t="s">
        <v>1122</v>
      </c>
      <c r="C186" s="9" t="s">
        <v>1104</v>
      </c>
      <c r="D186" s="12" t="s">
        <v>237</v>
      </c>
      <c r="E186" s="9" t="s">
        <v>238</v>
      </c>
      <c r="F186" s="28">
        <v>139870.6</v>
      </c>
      <c r="G186" s="28">
        <v>163420</v>
      </c>
      <c r="H186" s="28">
        <v>41561.199999999997</v>
      </c>
      <c r="I186" s="36"/>
      <c r="J186" s="33"/>
      <c r="K186" s="33"/>
    </row>
    <row r="187" spans="1:11" ht="63.75" x14ac:dyDescent="0.25">
      <c r="A187" s="10" t="s">
        <v>1132</v>
      </c>
      <c r="B187" s="11" t="s">
        <v>1123</v>
      </c>
      <c r="C187" s="9" t="s">
        <v>1105</v>
      </c>
      <c r="D187" s="12" t="s">
        <v>237</v>
      </c>
      <c r="E187" s="9" t="s">
        <v>238</v>
      </c>
      <c r="F187" s="28">
        <v>200000</v>
      </c>
      <c r="G187" s="28">
        <v>100000</v>
      </c>
      <c r="H187" s="28">
        <v>0</v>
      </c>
      <c r="I187" s="36"/>
      <c r="J187" s="33"/>
      <c r="K187" s="33"/>
    </row>
    <row r="188" spans="1:11" ht="63.75" x14ac:dyDescent="0.25">
      <c r="A188" s="10" t="s">
        <v>1133</v>
      </c>
      <c r="B188" s="11" t="s">
        <v>1124</v>
      </c>
      <c r="C188" s="9" t="s">
        <v>1106</v>
      </c>
      <c r="D188" s="12" t="s">
        <v>237</v>
      </c>
      <c r="E188" s="9" t="s">
        <v>238</v>
      </c>
      <c r="F188" s="28">
        <v>11395.9</v>
      </c>
      <c r="G188" s="28">
        <v>10945.4</v>
      </c>
      <c r="H188" s="28">
        <v>5750.5</v>
      </c>
      <c r="I188" s="30"/>
    </row>
    <row r="189" spans="1:11" ht="76.5" x14ac:dyDescent="0.25">
      <c r="A189" s="10" t="s">
        <v>1134</v>
      </c>
      <c r="B189" s="11" t="s">
        <v>1125</v>
      </c>
      <c r="C189" s="9" t="s">
        <v>1107</v>
      </c>
      <c r="D189" s="12" t="s">
        <v>237</v>
      </c>
      <c r="E189" s="9" t="s">
        <v>238</v>
      </c>
      <c r="F189" s="28">
        <v>12034</v>
      </c>
      <c r="G189" s="28">
        <v>12443.5</v>
      </c>
      <c r="H189" s="28">
        <v>15379.6</v>
      </c>
      <c r="I189" s="30"/>
    </row>
    <row r="190" spans="1:11" ht="102" x14ac:dyDescent="0.25">
      <c r="A190" s="10" t="s">
        <v>1135</v>
      </c>
      <c r="B190" s="11" t="s">
        <v>1126</v>
      </c>
      <c r="C190" s="9" t="s">
        <v>1108</v>
      </c>
      <c r="D190" s="12" t="s">
        <v>237</v>
      </c>
      <c r="E190" s="9" t="s">
        <v>238</v>
      </c>
      <c r="F190" s="28">
        <v>381460.53476000001</v>
      </c>
      <c r="G190" s="28">
        <v>146240.03303999998</v>
      </c>
      <c r="H190" s="28">
        <v>0</v>
      </c>
      <c r="I190" s="30"/>
    </row>
    <row r="191" spans="1:11" ht="24.75" customHeight="1" x14ac:dyDescent="0.25">
      <c r="A191" s="74" t="s">
        <v>791</v>
      </c>
      <c r="B191" s="74"/>
      <c r="C191" s="74"/>
      <c r="D191" s="74"/>
      <c r="E191" s="74"/>
      <c r="F191" s="3">
        <f>SUM(F192:F196)</f>
        <v>2069597.1942199999</v>
      </c>
      <c r="G191" s="3">
        <f t="shared" ref="G191:H191" si="14">SUM(G192:G196)</f>
        <v>1417770.95783</v>
      </c>
      <c r="H191" s="3">
        <f t="shared" si="14"/>
        <v>1518589.12678</v>
      </c>
      <c r="I191" s="37"/>
      <c r="J191" s="38"/>
      <c r="K191" s="38"/>
    </row>
    <row r="192" spans="1:11" ht="51" x14ac:dyDescent="0.25">
      <c r="A192" s="10" t="s">
        <v>248</v>
      </c>
      <c r="B192" s="11" t="s">
        <v>250</v>
      </c>
      <c r="C192" s="9" t="s">
        <v>249</v>
      </c>
      <c r="D192" s="12" t="s">
        <v>251</v>
      </c>
      <c r="E192" s="9" t="s">
        <v>0</v>
      </c>
      <c r="F192" s="28">
        <v>70839.034029999995</v>
      </c>
      <c r="G192" s="28">
        <v>70839.034029999995</v>
      </c>
      <c r="H192" s="28">
        <v>70839.034029999995</v>
      </c>
      <c r="I192" s="30"/>
    </row>
    <row r="193" spans="1:11" ht="38.25" x14ac:dyDescent="0.25">
      <c r="A193" s="10" t="s">
        <v>252</v>
      </c>
      <c r="B193" s="11" t="s">
        <v>253</v>
      </c>
      <c r="C193" s="9" t="s">
        <v>254</v>
      </c>
      <c r="D193" s="12" t="s">
        <v>251</v>
      </c>
      <c r="E193" s="9" t="s">
        <v>0</v>
      </c>
      <c r="F193" s="28">
        <v>1063.6301899999999</v>
      </c>
      <c r="G193" s="28">
        <v>1077.1938</v>
      </c>
      <c r="H193" s="28">
        <v>872.76274999999998</v>
      </c>
      <c r="I193" s="30"/>
    </row>
    <row r="194" spans="1:11" ht="38.25" x14ac:dyDescent="0.25">
      <c r="A194" s="10" t="s">
        <v>255</v>
      </c>
      <c r="B194" s="11" t="s">
        <v>256</v>
      </c>
      <c r="C194" s="9" t="s">
        <v>111</v>
      </c>
      <c r="D194" s="12" t="s">
        <v>251</v>
      </c>
      <c r="E194" s="9" t="s">
        <v>0</v>
      </c>
      <c r="F194" s="28">
        <v>48.03</v>
      </c>
      <c r="G194" s="28">
        <v>48.03</v>
      </c>
      <c r="H194" s="28">
        <v>48.03</v>
      </c>
      <c r="I194" s="30"/>
    </row>
    <row r="195" spans="1:11" ht="51" x14ac:dyDescent="0.25">
      <c r="A195" s="10" t="s">
        <v>257</v>
      </c>
      <c r="B195" s="11" t="s">
        <v>259</v>
      </c>
      <c r="C195" s="9" t="s">
        <v>258</v>
      </c>
      <c r="D195" s="12" t="s">
        <v>251</v>
      </c>
      <c r="E195" s="9" t="s">
        <v>0</v>
      </c>
      <c r="F195" s="28">
        <v>1872530</v>
      </c>
      <c r="G195" s="28">
        <v>1215894</v>
      </c>
      <c r="H195" s="28">
        <v>1311601</v>
      </c>
      <c r="I195" s="36"/>
      <c r="J195" s="36"/>
      <c r="K195" s="36"/>
    </row>
    <row r="196" spans="1:11" ht="25.5" x14ac:dyDescent="0.25">
      <c r="A196" s="10" t="s">
        <v>260</v>
      </c>
      <c r="B196" s="11" t="s">
        <v>261</v>
      </c>
      <c r="C196" s="9" t="s">
        <v>262</v>
      </c>
      <c r="D196" s="12" t="s">
        <v>251</v>
      </c>
      <c r="E196" s="9" t="s">
        <v>0</v>
      </c>
      <c r="F196" s="28">
        <v>125116.5</v>
      </c>
      <c r="G196" s="28">
        <v>129912.7</v>
      </c>
      <c r="H196" s="28">
        <v>135228.29999999999</v>
      </c>
      <c r="I196" s="30"/>
    </row>
    <row r="197" spans="1:11" ht="24.75" customHeight="1" x14ac:dyDescent="0.25">
      <c r="A197" s="74" t="s">
        <v>792</v>
      </c>
      <c r="B197" s="74"/>
      <c r="C197" s="74"/>
      <c r="D197" s="74"/>
      <c r="E197" s="74"/>
      <c r="F197" s="3">
        <f>SUM(F198:F202)</f>
        <v>46949.726649999997</v>
      </c>
      <c r="G197" s="3">
        <f t="shared" ref="G197:H197" si="15">SUM(G198:G202)</f>
        <v>246504.02664999999</v>
      </c>
      <c r="H197" s="3">
        <f t="shared" si="15"/>
        <v>247025.32665</v>
      </c>
      <c r="I197" s="36"/>
      <c r="J197" s="36"/>
      <c r="K197" s="36"/>
    </row>
    <row r="198" spans="1:11" ht="76.5" x14ac:dyDescent="0.25">
      <c r="A198" s="10" t="s">
        <v>263</v>
      </c>
      <c r="B198" s="11" t="s">
        <v>264</v>
      </c>
      <c r="C198" s="9" t="s">
        <v>156</v>
      </c>
      <c r="D198" s="12" t="s">
        <v>265</v>
      </c>
      <c r="E198" s="9" t="s">
        <v>266</v>
      </c>
      <c r="F198" s="28">
        <v>29191.5</v>
      </c>
      <c r="G198" s="28">
        <v>29191.5</v>
      </c>
      <c r="H198" s="28">
        <v>29191.5</v>
      </c>
      <c r="I198" s="30"/>
    </row>
    <row r="199" spans="1:11" ht="165.75" x14ac:dyDescent="0.25">
      <c r="A199" s="10" t="s">
        <v>267</v>
      </c>
      <c r="B199" s="11" t="s">
        <v>269</v>
      </c>
      <c r="C199" s="9" t="s">
        <v>268</v>
      </c>
      <c r="D199" s="12" t="s">
        <v>265</v>
      </c>
      <c r="E199" s="9" t="s">
        <v>266</v>
      </c>
      <c r="F199" s="28">
        <v>524.62665000000004</v>
      </c>
      <c r="G199" s="28">
        <v>524.62665000000004</v>
      </c>
      <c r="H199" s="28">
        <v>524.62665000000004</v>
      </c>
      <c r="I199" s="30"/>
    </row>
    <row r="200" spans="1:11" s="18" customFormat="1" ht="51" x14ac:dyDescent="0.25">
      <c r="A200" s="10" t="s">
        <v>270</v>
      </c>
      <c r="B200" s="14" t="s">
        <v>272</v>
      </c>
      <c r="C200" s="9" t="s">
        <v>271</v>
      </c>
      <c r="D200" s="12" t="s">
        <v>265</v>
      </c>
      <c r="E200" s="9" t="s">
        <v>266</v>
      </c>
      <c r="F200" s="28">
        <v>64</v>
      </c>
      <c r="G200" s="28">
        <v>59.8</v>
      </c>
      <c r="H200" s="28">
        <v>61.4</v>
      </c>
      <c r="I200" s="22"/>
      <c r="J200" s="22"/>
      <c r="K200" s="22"/>
    </row>
    <row r="201" spans="1:11" s="18" customFormat="1" ht="38.25" x14ac:dyDescent="0.25">
      <c r="A201" s="10" t="s">
        <v>273</v>
      </c>
      <c r="B201" s="14" t="s">
        <v>275</v>
      </c>
      <c r="C201" s="9" t="s">
        <v>274</v>
      </c>
      <c r="D201" s="12" t="s">
        <v>265</v>
      </c>
      <c r="E201" s="9" t="s">
        <v>266</v>
      </c>
      <c r="F201" s="28">
        <v>8917.4</v>
      </c>
      <c r="G201" s="28">
        <v>8781.7999999999993</v>
      </c>
      <c r="H201" s="28">
        <v>9256.4</v>
      </c>
      <c r="I201" s="22"/>
      <c r="J201" s="23"/>
      <c r="K201" s="23"/>
    </row>
    <row r="202" spans="1:11" ht="51" x14ac:dyDescent="0.25">
      <c r="A202" s="10" t="s">
        <v>987</v>
      </c>
      <c r="B202" s="11" t="s">
        <v>1008</v>
      </c>
      <c r="C202" s="9" t="s">
        <v>988</v>
      </c>
      <c r="D202" s="12" t="s">
        <v>265</v>
      </c>
      <c r="E202" s="9" t="s">
        <v>266</v>
      </c>
      <c r="F202" s="28">
        <v>8252.2000000000007</v>
      </c>
      <c r="G202" s="28">
        <v>207946.3</v>
      </c>
      <c r="H202" s="28">
        <v>207991.4</v>
      </c>
      <c r="I202" s="36"/>
      <c r="J202" s="36"/>
      <c r="K202" s="36"/>
    </row>
    <row r="203" spans="1:11" ht="31.5" customHeight="1" x14ac:dyDescent="0.25">
      <c r="A203" s="74" t="s">
        <v>793</v>
      </c>
      <c r="B203" s="74"/>
      <c r="C203" s="74"/>
      <c r="D203" s="74"/>
      <c r="E203" s="74"/>
      <c r="F203" s="3">
        <f>SUM(F204:F220)</f>
        <v>62792.400999999998</v>
      </c>
      <c r="G203" s="3">
        <f t="shared" ref="G203:H203" si="16">SUM(G204:G220)</f>
        <v>57123.192999999992</v>
      </c>
      <c r="H203" s="3">
        <f t="shared" si="16"/>
        <v>53850.569999999992</v>
      </c>
      <c r="I203" s="30"/>
    </row>
    <row r="204" spans="1:11" ht="51" x14ac:dyDescent="0.25">
      <c r="A204" s="10" t="s">
        <v>276</v>
      </c>
      <c r="B204" s="11" t="s">
        <v>278</v>
      </c>
      <c r="C204" s="9" t="s">
        <v>277</v>
      </c>
      <c r="D204" s="12" t="s">
        <v>279</v>
      </c>
      <c r="E204" s="9" t="s">
        <v>280</v>
      </c>
      <c r="F204" s="28">
        <v>33.960999999999999</v>
      </c>
      <c r="G204" s="28">
        <v>33.960999999999999</v>
      </c>
      <c r="H204" s="28">
        <v>33.960999999999999</v>
      </c>
      <c r="I204" s="30"/>
    </row>
    <row r="205" spans="1:11" ht="80.25" customHeight="1" x14ac:dyDescent="0.25">
      <c r="A205" s="10" t="s">
        <v>281</v>
      </c>
      <c r="B205" s="11" t="s">
        <v>283</v>
      </c>
      <c r="C205" s="9" t="s">
        <v>282</v>
      </c>
      <c r="D205" s="12" t="s">
        <v>279</v>
      </c>
      <c r="E205" s="9" t="s">
        <v>280</v>
      </c>
      <c r="F205" s="28">
        <v>29502.55</v>
      </c>
      <c r="G205" s="28">
        <v>26721.242999999999</v>
      </c>
      <c r="H205" s="28">
        <v>26155.593000000001</v>
      </c>
      <c r="I205" s="30"/>
    </row>
    <row r="206" spans="1:11" ht="84" customHeight="1" x14ac:dyDescent="0.25">
      <c r="A206" s="10" t="s">
        <v>284</v>
      </c>
      <c r="B206" s="11" t="s">
        <v>286</v>
      </c>
      <c r="C206" s="9" t="s">
        <v>285</v>
      </c>
      <c r="D206" s="12" t="s">
        <v>279</v>
      </c>
      <c r="E206" s="9" t="s">
        <v>280</v>
      </c>
      <c r="F206" s="28">
        <v>733.57100000000003</v>
      </c>
      <c r="G206" s="28">
        <v>680.69500000000005</v>
      </c>
      <c r="H206" s="28">
        <v>348.69299999999998</v>
      </c>
      <c r="I206" s="30"/>
    </row>
    <row r="207" spans="1:11" ht="51" x14ac:dyDescent="0.25">
      <c r="A207" s="10" t="s">
        <v>287</v>
      </c>
      <c r="B207" s="11" t="s">
        <v>289</v>
      </c>
      <c r="C207" s="9" t="s">
        <v>288</v>
      </c>
      <c r="D207" s="12" t="s">
        <v>279</v>
      </c>
      <c r="E207" s="9" t="s">
        <v>280</v>
      </c>
      <c r="F207" s="28">
        <v>10309.241</v>
      </c>
      <c r="G207" s="28">
        <v>8004.8519999999999</v>
      </c>
      <c r="H207" s="28">
        <v>4913.0959999999995</v>
      </c>
      <c r="I207" s="30"/>
    </row>
    <row r="208" spans="1:11" ht="102" x14ac:dyDescent="0.25">
      <c r="A208" s="10" t="s">
        <v>290</v>
      </c>
      <c r="B208" s="11" t="s">
        <v>292</v>
      </c>
      <c r="C208" s="19" t="s">
        <v>291</v>
      </c>
      <c r="D208" s="12" t="s">
        <v>279</v>
      </c>
      <c r="E208" s="9" t="s">
        <v>280</v>
      </c>
      <c r="F208" s="28">
        <v>19.346</v>
      </c>
      <c r="G208" s="28">
        <v>18.806000000000001</v>
      </c>
      <c r="H208" s="28">
        <v>6.9409999999999998</v>
      </c>
      <c r="I208" s="30"/>
    </row>
    <row r="209" spans="1:9" ht="51" x14ac:dyDescent="0.25">
      <c r="A209" s="10" t="s">
        <v>293</v>
      </c>
      <c r="B209" s="11" t="s">
        <v>295</v>
      </c>
      <c r="C209" s="9" t="s">
        <v>294</v>
      </c>
      <c r="D209" s="12" t="s">
        <v>279</v>
      </c>
      <c r="E209" s="9" t="s">
        <v>280</v>
      </c>
      <c r="F209" s="28">
        <v>343.565</v>
      </c>
      <c r="G209" s="28">
        <v>343.565</v>
      </c>
      <c r="H209" s="28">
        <v>343.565</v>
      </c>
      <c r="I209" s="30"/>
    </row>
    <row r="210" spans="1:9" ht="51" x14ac:dyDescent="0.25">
      <c r="A210" s="10" t="s">
        <v>296</v>
      </c>
      <c r="B210" s="11" t="s">
        <v>298</v>
      </c>
      <c r="C210" s="9" t="s">
        <v>297</v>
      </c>
      <c r="D210" s="12" t="s">
        <v>279</v>
      </c>
      <c r="E210" s="9" t="s">
        <v>280</v>
      </c>
      <c r="F210" s="28">
        <v>20</v>
      </c>
      <c r="G210" s="28">
        <v>21</v>
      </c>
      <c r="H210" s="28">
        <v>22.05</v>
      </c>
      <c r="I210" s="30"/>
    </row>
    <row r="211" spans="1:9" ht="89.25" x14ac:dyDescent="0.25">
      <c r="A211" s="10" t="s">
        <v>299</v>
      </c>
      <c r="B211" s="11" t="s">
        <v>300</v>
      </c>
      <c r="C211" s="9" t="s">
        <v>301</v>
      </c>
      <c r="D211" s="12" t="s">
        <v>279</v>
      </c>
      <c r="E211" s="9" t="s">
        <v>280</v>
      </c>
      <c r="F211" s="28">
        <v>4799.8580000000002</v>
      </c>
      <c r="G211" s="28">
        <v>5040.3710000000001</v>
      </c>
      <c r="H211" s="28">
        <v>5292.585</v>
      </c>
      <c r="I211" s="30"/>
    </row>
    <row r="212" spans="1:9" ht="114.75" x14ac:dyDescent="0.25">
      <c r="A212" s="10" t="s">
        <v>302</v>
      </c>
      <c r="B212" s="11" t="s">
        <v>303</v>
      </c>
      <c r="C212" s="9" t="s">
        <v>304</v>
      </c>
      <c r="D212" s="12" t="s">
        <v>279</v>
      </c>
      <c r="E212" s="9" t="s">
        <v>280</v>
      </c>
      <c r="F212" s="28">
        <v>25</v>
      </c>
      <c r="G212" s="28">
        <v>26.25</v>
      </c>
      <c r="H212" s="28">
        <v>27.562000000000001</v>
      </c>
      <c r="I212" s="30"/>
    </row>
    <row r="213" spans="1:9" ht="280.5" x14ac:dyDescent="0.25">
      <c r="A213" s="10" t="s">
        <v>305</v>
      </c>
      <c r="B213" s="11" t="s">
        <v>306</v>
      </c>
      <c r="C213" s="9" t="s">
        <v>813</v>
      </c>
      <c r="D213" s="12" t="s">
        <v>279</v>
      </c>
      <c r="E213" s="9" t="s">
        <v>280</v>
      </c>
      <c r="F213" s="28">
        <v>9000</v>
      </c>
      <c r="G213" s="28">
        <v>9449.9969999999994</v>
      </c>
      <c r="H213" s="28">
        <v>9922.4959999999992</v>
      </c>
      <c r="I213" s="30"/>
    </row>
    <row r="214" spans="1:9" ht="51" x14ac:dyDescent="0.25">
      <c r="A214" s="10" t="s">
        <v>307</v>
      </c>
      <c r="B214" s="11" t="s">
        <v>308</v>
      </c>
      <c r="C214" s="9" t="s">
        <v>116</v>
      </c>
      <c r="D214" s="12" t="s">
        <v>279</v>
      </c>
      <c r="E214" s="9" t="s">
        <v>280</v>
      </c>
      <c r="F214" s="28">
        <v>30</v>
      </c>
      <c r="G214" s="28">
        <v>31.5</v>
      </c>
      <c r="H214" s="28">
        <v>33.075000000000003</v>
      </c>
      <c r="I214" s="30"/>
    </row>
    <row r="215" spans="1:9" ht="51" x14ac:dyDescent="0.25">
      <c r="A215" s="10" t="s">
        <v>309</v>
      </c>
      <c r="B215" s="11" t="s">
        <v>310</v>
      </c>
      <c r="C215" s="9" t="s">
        <v>111</v>
      </c>
      <c r="D215" s="12" t="s">
        <v>279</v>
      </c>
      <c r="E215" s="9" t="s">
        <v>280</v>
      </c>
      <c r="F215" s="28">
        <v>5685.7359999999999</v>
      </c>
      <c r="G215" s="28">
        <v>5685.7359999999999</v>
      </c>
      <c r="H215" s="28">
        <v>5685.7359999999999</v>
      </c>
      <c r="I215" s="30"/>
    </row>
    <row r="216" spans="1:9" ht="102" x14ac:dyDescent="0.25">
      <c r="A216" s="10" t="s">
        <v>311</v>
      </c>
      <c r="B216" s="11" t="s">
        <v>313</v>
      </c>
      <c r="C216" s="9" t="s">
        <v>312</v>
      </c>
      <c r="D216" s="12" t="s">
        <v>279</v>
      </c>
      <c r="E216" s="9" t="s">
        <v>280</v>
      </c>
      <c r="F216" s="28">
        <v>12.202999999999999</v>
      </c>
      <c r="G216" s="28">
        <v>12.202999999999999</v>
      </c>
      <c r="H216" s="28">
        <v>12.202999999999999</v>
      </c>
      <c r="I216" s="30"/>
    </row>
    <row r="217" spans="1:9" ht="114.75" x14ac:dyDescent="0.25">
      <c r="A217" s="10" t="s">
        <v>314</v>
      </c>
      <c r="B217" s="11" t="s">
        <v>316</v>
      </c>
      <c r="C217" s="9" t="s">
        <v>315</v>
      </c>
      <c r="D217" s="12" t="s">
        <v>279</v>
      </c>
      <c r="E217" s="9" t="s">
        <v>280</v>
      </c>
      <c r="F217" s="28">
        <v>1224.356</v>
      </c>
      <c r="G217" s="28">
        <v>0</v>
      </c>
      <c r="H217" s="28">
        <v>0</v>
      </c>
      <c r="I217" s="30"/>
    </row>
    <row r="218" spans="1:9" ht="76.5" x14ac:dyDescent="0.25">
      <c r="A218" s="10" t="s">
        <v>317</v>
      </c>
      <c r="B218" s="11" t="s">
        <v>318</v>
      </c>
      <c r="C218" s="9" t="s">
        <v>201</v>
      </c>
      <c r="D218" s="12" t="s">
        <v>279</v>
      </c>
      <c r="E218" s="9" t="s">
        <v>280</v>
      </c>
      <c r="F218" s="28">
        <v>976.95100000000002</v>
      </c>
      <c r="G218" s="28">
        <v>976.95100000000002</v>
      </c>
      <c r="H218" s="28">
        <v>976.95100000000002</v>
      </c>
      <c r="I218" s="30"/>
    </row>
    <row r="219" spans="1:9" ht="76.5" x14ac:dyDescent="0.25">
      <c r="A219" s="10" t="s">
        <v>319</v>
      </c>
      <c r="B219" s="11" t="s">
        <v>320</v>
      </c>
      <c r="C219" s="9" t="s">
        <v>246</v>
      </c>
      <c r="D219" s="12" t="s">
        <v>279</v>
      </c>
      <c r="E219" s="9" t="s">
        <v>280</v>
      </c>
      <c r="F219" s="28">
        <v>65.8</v>
      </c>
      <c r="G219" s="28">
        <v>65.8</v>
      </c>
      <c r="H219" s="28">
        <v>65.8</v>
      </c>
      <c r="I219" s="30"/>
    </row>
    <row r="220" spans="1:9" ht="140.25" x14ac:dyDescent="0.25">
      <c r="A220" s="10" t="s">
        <v>321</v>
      </c>
      <c r="B220" s="11" t="s">
        <v>322</v>
      </c>
      <c r="C220" s="19" t="s">
        <v>80</v>
      </c>
      <c r="D220" s="12" t="s">
        <v>279</v>
      </c>
      <c r="E220" s="9" t="s">
        <v>280</v>
      </c>
      <c r="F220" s="28">
        <v>10.263</v>
      </c>
      <c r="G220" s="28">
        <v>10.263</v>
      </c>
      <c r="H220" s="28">
        <v>10.263</v>
      </c>
      <c r="I220" s="30"/>
    </row>
    <row r="221" spans="1:9" ht="30" customHeight="1" x14ac:dyDescent="0.25">
      <c r="A221" s="75" t="s">
        <v>794</v>
      </c>
      <c r="B221" s="75"/>
      <c r="C221" s="75"/>
      <c r="D221" s="75"/>
      <c r="E221" s="75"/>
      <c r="F221" s="3">
        <f>SUM(F222:F260)</f>
        <v>1604518.2336800003</v>
      </c>
      <c r="G221" s="3">
        <f t="shared" ref="G221:H221" si="17">SUM(G222:G260)</f>
        <v>526989.89803000004</v>
      </c>
      <c r="H221" s="3">
        <f t="shared" si="17"/>
        <v>572342.59802999999</v>
      </c>
      <c r="I221" s="30"/>
    </row>
    <row r="222" spans="1:9" ht="76.5" x14ac:dyDescent="0.25">
      <c r="A222" s="10" t="s">
        <v>323</v>
      </c>
      <c r="B222" s="11" t="s">
        <v>324</v>
      </c>
      <c r="C222" s="9" t="s">
        <v>156</v>
      </c>
      <c r="D222" s="12" t="s">
        <v>325</v>
      </c>
      <c r="E222" s="9" t="s">
        <v>326</v>
      </c>
      <c r="F222" s="28">
        <v>337.5</v>
      </c>
      <c r="G222" s="28">
        <v>337.5</v>
      </c>
      <c r="H222" s="28">
        <v>337.5</v>
      </c>
      <c r="I222" s="30"/>
    </row>
    <row r="223" spans="1:9" ht="153" x14ac:dyDescent="0.25">
      <c r="A223" s="10" t="s">
        <v>814</v>
      </c>
      <c r="B223" s="11" t="s">
        <v>815</v>
      </c>
      <c r="C223" s="9" t="s">
        <v>659</v>
      </c>
      <c r="D223" s="12" t="s">
        <v>325</v>
      </c>
      <c r="E223" s="9" t="s">
        <v>326</v>
      </c>
      <c r="F223" s="28">
        <v>2.4E-2</v>
      </c>
      <c r="G223" s="28">
        <v>2.4E-2</v>
      </c>
      <c r="H223" s="28">
        <v>2.4E-2</v>
      </c>
      <c r="I223" s="30"/>
    </row>
    <row r="224" spans="1:9" ht="165.75" x14ac:dyDescent="0.25">
      <c r="A224" s="10" t="s">
        <v>814</v>
      </c>
      <c r="B224" s="11" t="s">
        <v>1040</v>
      </c>
      <c r="C224" s="9" t="s">
        <v>1041</v>
      </c>
      <c r="D224" s="12" t="s">
        <v>325</v>
      </c>
      <c r="E224" s="9" t="s">
        <v>326</v>
      </c>
      <c r="F224" s="28">
        <v>4.8000000000000001E-2</v>
      </c>
      <c r="G224" s="28">
        <v>4.8000000000000001E-2</v>
      </c>
      <c r="H224" s="28">
        <v>4.8000000000000001E-2</v>
      </c>
      <c r="I224" s="30"/>
    </row>
    <row r="225" spans="1:10" ht="127.5" x14ac:dyDescent="0.25">
      <c r="A225" s="10" t="s">
        <v>327</v>
      </c>
      <c r="B225" s="11" t="s">
        <v>329</v>
      </c>
      <c r="C225" s="9" t="s">
        <v>328</v>
      </c>
      <c r="D225" s="12" t="s">
        <v>325</v>
      </c>
      <c r="E225" s="9" t="s">
        <v>326</v>
      </c>
      <c r="F225" s="28">
        <v>500</v>
      </c>
      <c r="G225" s="28">
        <v>500</v>
      </c>
      <c r="H225" s="28">
        <v>375</v>
      </c>
      <c r="I225" s="30"/>
    </row>
    <row r="226" spans="1:10" ht="51" x14ac:dyDescent="0.25">
      <c r="A226" s="10" t="s">
        <v>330</v>
      </c>
      <c r="B226" s="11" t="s">
        <v>331</v>
      </c>
      <c r="C226" s="9" t="s">
        <v>332</v>
      </c>
      <c r="D226" s="12" t="s">
        <v>325</v>
      </c>
      <c r="E226" s="9" t="s">
        <v>326</v>
      </c>
      <c r="F226" s="28">
        <v>4310.0435700000007</v>
      </c>
      <c r="G226" s="28">
        <v>4310.0435700000007</v>
      </c>
      <c r="H226" s="28">
        <v>4310.0435700000007</v>
      </c>
      <c r="I226" s="36"/>
      <c r="J226" s="33"/>
    </row>
    <row r="227" spans="1:10" ht="114.75" x14ac:dyDescent="0.25">
      <c r="A227" s="10" t="s">
        <v>333</v>
      </c>
      <c r="B227" s="11" t="s">
        <v>334</v>
      </c>
      <c r="C227" s="9" t="s">
        <v>335</v>
      </c>
      <c r="D227" s="12" t="s">
        <v>325</v>
      </c>
      <c r="E227" s="9" t="s">
        <v>326</v>
      </c>
      <c r="F227" s="28">
        <v>26587.52175</v>
      </c>
      <c r="G227" s="28">
        <v>26587.52175</v>
      </c>
      <c r="H227" s="28">
        <v>26587.52175</v>
      </c>
      <c r="I227" s="30"/>
    </row>
    <row r="228" spans="1:10" ht="51" x14ac:dyDescent="0.25">
      <c r="A228" s="10" t="s">
        <v>336</v>
      </c>
      <c r="B228" s="11" t="s">
        <v>337</v>
      </c>
      <c r="C228" s="9" t="s">
        <v>338</v>
      </c>
      <c r="D228" s="12" t="s">
        <v>325</v>
      </c>
      <c r="E228" s="9" t="s">
        <v>326</v>
      </c>
      <c r="F228" s="28">
        <v>184.69</v>
      </c>
      <c r="G228" s="28">
        <v>184.69</v>
      </c>
      <c r="H228" s="28">
        <v>184.69</v>
      </c>
      <c r="I228" s="30"/>
    </row>
    <row r="229" spans="1:10" ht="89.25" x14ac:dyDescent="0.25">
      <c r="A229" s="10" t="s">
        <v>339</v>
      </c>
      <c r="B229" s="11" t="s">
        <v>341</v>
      </c>
      <c r="C229" s="9" t="s">
        <v>340</v>
      </c>
      <c r="D229" s="12" t="s">
        <v>325</v>
      </c>
      <c r="E229" s="9" t="s">
        <v>326</v>
      </c>
      <c r="F229" s="28">
        <v>125</v>
      </c>
      <c r="G229" s="28">
        <v>125</v>
      </c>
      <c r="H229" s="28">
        <v>125</v>
      </c>
      <c r="I229" s="30"/>
    </row>
    <row r="230" spans="1:10" ht="38.25" x14ac:dyDescent="0.25">
      <c r="A230" s="10" t="s">
        <v>342</v>
      </c>
      <c r="B230" s="11" t="s">
        <v>343</v>
      </c>
      <c r="C230" s="9" t="s">
        <v>220</v>
      </c>
      <c r="D230" s="12" t="s">
        <v>325</v>
      </c>
      <c r="E230" s="9" t="s">
        <v>326</v>
      </c>
      <c r="F230" s="28">
        <v>186.2861</v>
      </c>
      <c r="G230" s="28">
        <v>204.91470999999999</v>
      </c>
      <c r="H230" s="28">
        <v>204.91470999999999</v>
      </c>
      <c r="I230" s="30"/>
    </row>
    <row r="231" spans="1:10" ht="89.25" x14ac:dyDescent="0.25">
      <c r="A231" s="10" t="s">
        <v>344</v>
      </c>
      <c r="B231" s="11" t="s">
        <v>346</v>
      </c>
      <c r="C231" s="9" t="s">
        <v>345</v>
      </c>
      <c r="D231" s="12" t="s">
        <v>325</v>
      </c>
      <c r="E231" s="9" t="s">
        <v>326</v>
      </c>
      <c r="F231" s="28">
        <v>74.099999999999994</v>
      </c>
      <c r="G231" s="28">
        <v>74.099999999999994</v>
      </c>
      <c r="H231" s="28">
        <v>74.099999999999994</v>
      </c>
      <c r="I231" s="30"/>
    </row>
    <row r="232" spans="1:10" ht="114.75" x14ac:dyDescent="0.25">
      <c r="A232" s="10" t="s">
        <v>823</v>
      </c>
      <c r="B232" s="11" t="s">
        <v>816</v>
      </c>
      <c r="C232" s="9" t="s">
        <v>817</v>
      </c>
      <c r="D232" s="12" t="s">
        <v>325</v>
      </c>
      <c r="E232" s="9" t="s">
        <v>326</v>
      </c>
      <c r="F232" s="28">
        <v>6.6666699999999999</v>
      </c>
      <c r="G232" s="28">
        <v>6.6666699999999999</v>
      </c>
      <c r="H232" s="28">
        <v>6.6666699999999999</v>
      </c>
      <c r="I232" s="30"/>
    </row>
    <row r="233" spans="1:10" ht="114.75" x14ac:dyDescent="0.25">
      <c r="A233" s="10" t="s">
        <v>347</v>
      </c>
      <c r="B233" s="11" t="s">
        <v>349</v>
      </c>
      <c r="C233" s="9" t="s">
        <v>348</v>
      </c>
      <c r="D233" s="12" t="s">
        <v>325</v>
      </c>
      <c r="E233" s="9" t="s">
        <v>326</v>
      </c>
      <c r="F233" s="28">
        <v>160</v>
      </c>
      <c r="G233" s="28">
        <v>160</v>
      </c>
      <c r="H233" s="28">
        <v>160</v>
      </c>
      <c r="I233" s="30"/>
    </row>
    <row r="234" spans="1:10" ht="127.5" x14ac:dyDescent="0.25">
      <c r="A234" s="10" t="s">
        <v>350</v>
      </c>
      <c r="B234" s="11" t="s">
        <v>352</v>
      </c>
      <c r="C234" s="9" t="s">
        <v>351</v>
      </c>
      <c r="D234" s="12" t="s">
        <v>325</v>
      </c>
      <c r="E234" s="9" t="s">
        <v>326</v>
      </c>
      <c r="F234" s="28">
        <v>2</v>
      </c>
      <c r="G234" s="28">
        <v>2</v>
      </c>
      <c r="H234" s="28">
        <v>2</v>
      </c>
      <c r="I234" s="30"/>
    </row>
    <row r="235" spans="1:10" ht="102" x14ac:dyDescent="0.25">
      <c r="A235" s="10" t="s">
        <v>353</v>
      </c>
      <c r="B235" s="11" t="s">
        <v>355</v>
      </c>
      <c r="C235" s="9" t="s">
        <v>354</v>
      </c>
      <c r="D235" s="12" t="s">
        <v>325</v>
      </c>
      <c r="E235" s="9" t="s">
        <v>326</v>
      </c>
      <c r="F235" s="28">
        <v>1</v>
      </c>
      <c r="G235" s="28">
        <v>1</v>
      </c>
      <c r="H235" s="28">
        <v>1</v>
      </c>
      <c r="I235" s="32"/>
    </row>
    <row r="236" spans="1:10" ht="140.25" x14ac:dyDescent="0.25">
      <c r="A236" s="10" t="s">
        <v>356</v>
      </c>
      <c r="B236" s="11" t="s">
        <v>358</v>
      </c>
      <c r="C236" s="9" t="s">
        <v>357</v>
      </c>
      <c r="D236" s="12" t="s">
        <v>325</v>
      </c>
      <c r="E236" s="9" t="s">
        <v>326</v>
      </c>
      <c r="F236" s="28">
        <v>0.4</v>
      </c>
      <c r="G236" s="28">
        <v>0.4</v>
      </c>
      <c r="H236" s="28">
        <v>0.4</v>
      </c>
      <c r="I236" s="30"/>
    </row>
    <row r="237" spans="1:10" ht="165.75" x14ac:dyDescent="0.25">
      <c r="A237" s="10" t="s">
        <v>359</v>
      </c>
      <c r="B237" s="11" t="s">
        <v>361</v>
      </c>
      <c r="C237" s="9" t="s">
        <v>360</v>
      </c>
      <c r="D237" s="12" t="s">
        <v>325</v>
      </c>
      <c r="E237" s="9" t="s">
        <v>326</v>
      </c>
      <c r="F237" s="28">
        <v>1</v>
      </c>
      <c r="G237" s="28">
        <v>1</v>
      </c>
      <c r="H237" s="28">
        <v>1</v>
      </c>
      <c r="I237" s="30"/>
    </row>
    <row r="238" spans="1:10" ht="153" x14ac:dyDescent="0.25">
      <c r="A238" s="10" t="s">
        <v>362</v>
      </c>
      <c r="B238" s="11" t="s">
        <v>363</v>
      </c>
      <c r="C238" s="9" t="s">
        <v>364</v>
      </c>
      <c r="D238" s="12" t="s">
        <v>325</v>
      </c>
      <c r="E238" s="9" t="s">
        <v>326</v>
      </c>
      <c r="F238" s="28">
        <v>21</v>
      </c>
      <c r="G238" s="28">
        <v>21</v>
      </c>
      <c r="H238" s="28">
        <v>21</v>
      </c>
      <c r="I238" s="30"/>
    </row>
    <row r="239" spans="1:10" ht="140.25" x14ac:dyDescent="0.25">
      <c r="A239" s="10" t="s">
        <v>365</v>
      </c>
      <c r="B239" s="11" t="s">
        <v>366</v>
      </c>
      <c r="C239" s="9" t="s">
        <v>367</v>
      </c>
      <c r="D239" s="12" t="s">
        <v>325</v>
      </c>
      <c r="E239" s="9" t="s">
        <v>326</v>
      </c>
      <c r="F239" s="28">
        <v>10</v>
      </c>
      <c r="G239" s="28">
        <v>10</v>
      </c>
      <c r="H239" s="28">
        <v>10</v>
      </c>
      <c r="I239" s="30"/>
    </row>
    <row r="240" spans="1:10" ht="140.25" x14ac:dyDescent="0.25">
      <c r="A240" s="10" t="s">
        <v>368</v>
      </c>
      <c r="B240" s="11" t="s">
        <v>369</v>
      </c>
      <c r="C240" s="9" t="s">
        <v>370</v>
      </c>
      <c r="D240" s="12" t="s">
        <v>325</v>
      </c>
      <c r="E240" s="9" t="s">
        <v>326</v>
      </c>
      <c r="F240" s="28">
        <v>1005</v>
      </c>
      <c r="G240" s="28">
        <v>1005</v>
      </c>
      <c r="H240" s="28">
        <v>1005</v>
      </c>
      <c r="I240" s="30"/>
    </row>
    <row r="241" spans="1:11" ht="153" x14ac:dyDescent="0.25">
      <c r="A241" s="10" t="s">
        <v>371</v>
      </c>
      <c r="B241" s="11" t="s">
        <v>372</v>
      </c>
      <c r="C241" s="9" t="s">
        <v>373</v>
      </c>
      <c r="D241" s="12" t="s">
        <v>325</v>
      </c>
      <c r="E241" s="9" t="s">
        <v>326</v>
      </c>
      <c r="F241" s="28">
        <v>25</v>
      </c>
      <c r="G241" s="28">
        <v>25</v>
      </c>
      <c r="H241" s="28">
        <v>25</v>
      </c>
      <c r="I241" s="30"/>
    </row>
    <row r="242" spans="1:11" ht="165.75" x14ac:dyDescent="0.25">
      <c r="A242" s="10" t="s">
        <v>823</v>
      </c>
      <c r="B242" s="11" t="s">
        <v>819</v>
      </c>
      <c r="C242" s="9" t="s">
        <v>818</v>
      </c>
      <c r="D242" s="12" t="s">
        <v>325</v>
      </c>
      <c r="E242" s="9" t="s">
        <v>326</v>
      </c>
      <c r="F242" s="28">
        <v>20</v>
      </c>
      <c r="G242" s="28">
        <v>20</v>
      </c>
      <c r="H242" s="28">
        <v>20</v>
      </c>
      <c r="I242" s="30"/>
    </row>
    <row r="243" spans="1:11" ht="127.5" x14ac:dyDescent="0.25">
      <c r="A243" s="10" t="s">
        <v>374</v>
      </c>
      <c r="B243" s="11" t="s">
        <v>375</v>
      </c>
      <c r="C243" s="9" t="s">
        <v>376</v>
      </c>
      <c r="D243" s="12" t="s">
        <v>325</v>
      </c>
      <c r="E243" s="9" t="s">
        <v>326</v>
      </c>
      <c r="F243" s="28">
        <v>200</v>
      </c>
      <c r="G243" s="28">
        <v>200</v>
      </c>
      <c r="H243" s="28">
        <v>200</v>
      </c>
      <c r="I243" s="30"/>
    </row>
    <row r="244" spans="1:11" ht="153" x14ac:dyDescent="0.25">
      <c r="A244" s="10" t="s">
        <v>377</v>
      </c>
      <c r="B244" s="11" t="s">
        <v>379</v>
      </c>
      <c r="C244" s="9" t="s">
        <v>378</v>
      </c>
      <c r="D244" s="12" t="s">
        <v>325</v>
      </c>
      <c r="E244" s="9" t="s">
        <v>326</v>
      </c>
      <c r="F244" s="28">
        <v>12</v>
      </c>
      <c r="G244" s="28">
        <v>12</v>
      </c>
      <c r="H244" s="28">
        <v>12</v>
      </c>
      <c r="I244" s="30"/>
    </row>
    <row r="245" spans="1:11" ht="102" x14ac:dyDescent="0.25">
      <c r="A245" s="10" t="s">
        <v>380</v>
      </c>
      <c r="B245" s="11" t="s">
        <v>382</v>
      </c>
      <c r="C245" s="9" t="s">
        <v>381</v>
      </c>
      <c r="D245" s="12" t="s">
        <v>325</v>
      </c>
      <c r="E245" s="9" t="s">
        <v>326</v>
      </c>
      <c r="F245" s="28">
        <v>3</v>
      </c>
      <c r="G245" s="28">
        <v>3</v>
      </c>
      <c r="H245" s="28">
        <v>3</v>
      </c>
      <c r="I245" s="30"/>
    </row>
    <row r="246" spans="1:11" ht="127.5" x14ac:dyDescent="0.25">
      <c r="A246" s="10" t="s">
        <v>383</v>
      </c>
      <c r="B246" s="11" t="s">
        <v>384</v>
      </c>
      <c r="C246" s="9" t="s">
        <v>1001</v>
      </c>
      <c r="D246" s="12" t="s">
        <v>325</v>
      </c>
      <c r="E246" s="9" t="s">
        <v>326</v>
      </c>
      <c r="F246" s="28">
        <v>14.93333</v>
      </c>
      <c r="G246" s="28">
        <v>14.93333</v>
      </c>
      <c r="H246" s="28">
        <v>14.93333</v>
      </c>
      <c r="I246" s="39"/>
    </row>
    <row r="247" spans="1:11" ht="140.25" x14ac:dyDescent="0.25">
      <c r="A247" s="10" t="s">
        <v>385</v>
      </c>
      <c r="B247" s="11" t="s">
        <v>386</v>
      </c>
      <c r="C247" s="9" t="s">
        <v>387</v>
      </c>
      <c r="D247" s="12" t="s">
        <v>325</v>
      </c>
      <c r="E247" s="9" t="s">
        <v>326</v>
      </c>
      <c r="F247" s="28">
        <v>5</v>
      </c>
      <c r="G247" s="28">
        <v>5</v>
      </c>
      <c r="H247" s="28">
        <v>5</v>
      </c>
      <c r="I247" s="30"/>
    </row>
    <row r="248" spans="1:11" ht="89.25" x14ac:dyDescent="0.25">
      <c r="A248" s="10" t="s">
        <v>388</v>
      </c>
      <c r="B248" s="11" t="s">
        <v>389</v>
      </c>
      <c r="C248" s="9" t="s">
        <v>126</v>
      </c>
      <c r="D248" s="12" t="s">
        <v>325</v>
      </c>
      <c r="E248" s="9" t="s">
        <v>326</v>
      </c>
      <c r="F248" s="28">
        <v>63.100709999999999</v>
      </c>
      <c r="G248" s="28">
        <v>0</v>
      </c>
      <c r="H248" s="28">
        <v>0</v>
      </c>
      <c r="I248" s="30"/>
    </row>
    <row r="249" spans="1:11" ht="102" x14ac:dyDescent="0.25">
      <c r="A249" s="10" t="s">
        <v>390</v>
      </c>
      <c r="B249" s="11" t="s">
        <v>392</v>
      </c>
      <c r="C249" s="9" t="s">
        <v>391</v>
      </c>
      <c r="D249" s="12" t="s">
        <v>325</v>
      </c>
      <c r="E249" s="9" t="s">
        <v>326</v>
      </c>
      <c r="F249" s="28">
        <v>900</v>
      </c>
      <c r="G249" s="28">
        <v>900</v>
      </c>
      <c r="H249" s="28">
        <v>900</v>
      </c>
      <c r="I249" s="30"/>
    </row>
    <row r="250" spans="1:11" ht="89.25" x14ac:dyDescent="0.25">
      <c r="A250" s="10" t="s">
        <v>393</v>
      </c>
      <c r="B250" s="11" t="s">
        <v>395</v>
      </c>
      <c r="C250" s="9" t="s">
        <v>394</v>
      </c>
      <c r="D250" s="12" t="s">
        <v>325</v>
      </c>
      <c r="E250" s="9" t="s">
        <v>326</v>
      </c>
      <c r="F250" s="28">
        <v>2000</v>
      </c>
      <c r="G250" s="28">
        <v>2000</v>
      </c>
      <c r="H250" s="28">
        <v>2000</v>
      </c>
      <c r="I250" s="30"/>
    </row>
    <row r="251" spans="1:11" ht="51" x14ac:dyDescent="0.25">
      <c r="A251" s="10" t="s">
        <v>396</v>
      </c>
      <c r="B251" s="11" t="s">
        <v>398</v>
      </c>
      <c r="C251" s="9" t="s">
        <v>397</v>
      </c>
      <c r="D251" s="12" t="s">
        <v>325</v>
      </c>
      <c r="E251" s="9" t="s">
        <v>326</v>
      </c>
      <c r="F251" s="28">
        <v>25.563549999999999</v>
      </c>
      <c r="G251" s="28">
        <v>0</v>
      </c>
      <c r="H251" s="28">
        <v>0</v>
      </c>
      <c r="I251" s="30"/>
    </row>
    <row r="252" spans="1:11" ht="51" x14ac:dyDescent="0.25">
      <c r="A252" s="10" t="s">
        <v>399</v>
      </c>
      <c r="B252" s="11" t="s">
        <v>401</v>
      </c>
      <c r="C252" s="9" t="s">
        <v>400</v>
      </c>
      <c r="D252" s="12" t="s">
        <v>325</v>
      </c>
      <c r="E252" s="9" t="s">
        <v>326</v>
      </c>
      <c r="F252" s="28">
        <v>41759.356</v>
      </c>
      <c r="G252" s="28">
        <v>41759.356</v>
      </c>
      <c r="H252" s="28">
        <v>41759.356</v>
      </c>
      <c r="I252" s="30"/>
    </row>
    <row r="253" spans="1:11" ht="38.25" x14ac:dyDescent="0.25">
      <c r="A253" s="10" t="s">
        <v>1096</v>
      </c>
      <c r="B253" s="11" t="s">
        <v>1067</v>
      </c>
      <c r="C253" s="9" t="s">
        <v>1066</v>
      </c>
      <c r="D253" s="12" t="s">
        <v>325</v>
      </c>
      <c r="E253" s="9" t="s">
        <v>326</v>
      </c>
      <c r="F253" s="28">
        <v>21873</v>
      </c>
      <c r="G253" s="28">
        <v>21873</v>
      </c>
      <c r="H253" s="28">
        <v>21873</v>
      </c>
      <c r="I253" s="36"/>
      <c r="J253" s="36"/>
      <c r="K253" s="36"/>
    </row>
    <row r="254" spans="1:11" ht="38.25" x14ac:dyDescent="0.25">
      <c r="A254" s="10" t="s">
        <v>402</v>
      </c>
      <c r="B254" s="11" t="s">
        <v>812</v>
      </c>
      <c r="C254" s="9" t="s">
        <v>1068</v>
      </c>
      <c r="D254" s="12" t="s">
        <v>325</v>
      </c>
      <c r="E254" s="9" t="s">
        <v>326</v>
      </c>
      <c r="F254" s="28">
        <v>1108800</v>
      </c>
      <c r="G254" s="28">
        <v>0</v>
      </c>
      <c r="H254" s="28">
        <v>0</v>
      </c>
      <c r="I254" s="36"/>
      <c r="J254" s="33"/>
      <c r="K254" s="33"/>
    </row>
    <row r="255" spans="1:11" ht="51" x14ac:dyDescent="0.25">
      <c r="A255" s="10" t="s">
        <v>1095</v>
      </c>
      <c r="B255" s="11" t="s">
        <v>404</v>
      </c>
      <c r="C255" s="9" t="s">
        <v>403</v>
      </c>
      <c r="D255" s="12" t="s">
        <v>325</v>
      </c>
      <c r="E255" s="9" t="s">
        <v>326</v>
      </c>
      <c r="F255" s="28">
        <v>21507</v>
      </c>
      <c r="G255" s="28">
        <v>21507</v>
      </c>
      <c r="H255" s="28">
        <v>28018.5</v>
      </c>
      <c r="I255" s="36"/>
      <c r="J255" s="36"/>
      <c r="K255" s="36"/>
    </row>
    <row r="256" spans="1:11" ht="38.25" x14ac:dyDescent="0.25">
      <c r="A256" s="10" t="s">
        <v>1094</v>
      </c>
      <c r="B256" s="11" t="s">
        <v>1075</v>
      </c>
      <c r="C256" s="9" t="s">
        <v>1070</v>
      </c>
      <c r="D256" s="12" t="s">
        <v>325</v>
      </c>
      <c r="E256" s="9" t="s">
        <v>326</v>
      </c>
      <c r="F256" s="28">
        <v>9558.6</v>
      </c>
      <c r="G256" s="28">
        <v>9391.7000000000007</v>
      </c>
      <c r="H256" s="28">
        <v>9391.7000000000007</v>
      </c>
      <c r="I256" s="30"/>
    </row>
    <row r="257" spans="1:14" ht="38.25" x14ac:dyDescent="0.25">
      <c r="A257" s="10" t="s">
        <v>1090</v>
      </c>
      <c r="B257" s="11" t="s">
        <v>1076</v>
      </c>
      <c r="C257" s="9" t="s">
        <v>1071</v>
      </c>
      <c r="D257" s="12" t="s">
        <v>325</v>
      </c>
      <c r="E257" s="9" t="s">
        <v>326</v>
      </c>
      <c r="F257" s="28">
        <v>232511.3</v>
      </c>
      <c r="G257" s="28">
        <v>266796.7</v>
      </c>
      <c r="H257" s="28">
        <v>297500.90000000002</v>
      </c>
      <c r="I257" s="30"/>
    </row>
    <row r="258" spans="1:14" ht="38.25" x14ac:dyDescent="0.25">
      <c r="A258" s="10" t="s">
        <v>1091</v>
      </c>
      <c r="B258" s="11" t="s">
        <v>1077</v>
      </c>
      <c r="C258" s="9" t="s">
        <v>1072</v>
      </c>
      <c r="D258" s="12" t="s">
        <v>325</v>
      </c>
      <c r="E258" s="9" t="s">
        <v>326</v>
      </c>
      <c r="F258" s="28">
        <v>118865.7</v>
      </c>
      <c r="G258" s="28">
        <v>117931.1</v>
      </c>
      <c r="H258" s="28">
        <v>116568.7</v>
      </c>
      <c r="I258" s="30"/>
    </row>
    <row r="259" spans="1:14" ht="63.75" x14ac:dyDescent="0.25">
      <c r="A259" s="10" t="s">
        <v>1092</v>
      </c>
      <c r="B259" s="11" t="s">
        <v>1078</v>
      </c>
      <c r="C259" s="9" t="s">
        <v>1073</v>
      </c>
      <c r="D259" s="12" t="s">
        <v>325</v>
      </c>
      <c r="E259" s="9" t="s">
        <v>326</v>
      </c>
      <c r="F259" s="28">
        <v>4931.3</v>
      </c>
      <c r="G259" s="28">
        <v>5057.7</v>
      </c>
      <c r="H259" s="28">
        <v>7091.1</v>
      </c>
      <c r="I259" s="30"/>
    </row>
    <row r="260" spans="1:14" ht="76.5" x14ac:dyDescent="0.25">
      <c r="A260" s="10" t="s">
        <v>1093</v>
      </c>
      <c r="B260" s="11" t="s">
        <v>1079</v>
      </c>
      <c r="C260" s="9" t="s">
        <v>1074</v>
      </c>
      <c r="D260" s="12" t="s">
        <v>325</v>
      </c>
      <c r="E260" s="9" t="s">
        <v>326</v>
      </c>
      <c r="F260" s="28">
        <v>7931.1</v>
      </c>
      <c r="G260" s="28">
        <v>5962.5</v>
      </c>
      <c r="H260" s="28">
        <v>13553.5</v>
      </c>
      <c r="I260" s="30"/>
    </row>
    <row r="261" spans="1:14" ht="27" customHeight="1" x14ac:dyDescent="0.25">
      <c r="A261" s="74" t="s">
        <v>795</v>
      </c>
      <c r="B261" s="74"/>
      <c r="C261" s="74"/>
      <c r="D261" s="74"/>
      <c r="E261" s="74"/>
      <c r="F261" s="3">
        <f>F262+F263</f>
        <v>42000</v>
      </c>
      <c r="G261" s="3">
        <f t="shared" ref="G261:H261" si="18">G262+G263</f>
        <v>42000</v>
      </c>
      <c r="H261" s="3">
        <f t="shared" si="18"/>
        <v>42000</v>
      </c>
      <c r="I261" s="30"/>
    </row>
    <row r="262" spans="1:14" s="18" customFormat="1" ht="63.75" x14ac:dyDescent="0.25">
      <c r="A262" s="10" t="s">
        <v>405</v>
      </c>
      <c r="B262" s="14" t="s">
        <v>407</v>
      </c>
      <c r="C262" s="13" t="s">
        <v>406</v>
      </c>
      <c r="D262" s="15" t="s">
        <v>408</v>
      </c>
      <c r="E262" s="13" t="s">
        <v>409</v>
      </c>
      <c r="F262" s="28">
        <v>28150</v>
      </c>
      <c r="G262" s="28">
        <v>28150</v>
      </c>
      <c r="H262" s="28">
        <v>28150</v>
      </c>
      <c r="I262" s="25"/>
      <c r="J262" s="25"/>
      <c r="K262" s="25"/>
    </row>
    <row r="263" spans="1:14" s="18" customFormat="1" ht="63.75" x14ac:dyDescent="0.25">
      <c r="A263" s="10" t="s">
        <v>1100</v>
      </c>
      <c r="B263" s="14" t="s">
        <v>411</v>
      </c>
      <c r="C263" s="13" t="s">
        <v>410</v>
      </c>
      <c r="D263" s="15" t="s">
        <v>408</v>
      </c>
      <c r="E263" s="13" t="s">
        <v>409</v>
      </c>
      <c r="F263" s="28">
        <v>13850</v>
      </c>
      <c r="G263" s="28">
        <v>13850</v>
      </c>
      <c r="H263" s="28">
        <v>13850</v>
      </c>
      <c r="I263" s="16"/>
      <c r="J263" s="17"/>
      <c r="K263" s="17"/>
    </row>
    <row r="264" spans="1:14" ht="29.25" customHeight="1" x14ac:dyDescent="0.25">
      <c r="A264" s="74" t="s">
        <v>796</v>
      </c>
      <c r="B264" s="74"/>
      <c r="C264" s="74"/>
      <c r="D264" s="74"/>
      <c r="E264" s="74"/>
      <c r="F264" s="3">
        <f>F265</f>
        <v>190137</v>
      </c>
      <c r="G264" s="3">
        <f t="shared" ref="G264:H264" si="19">G265</f>
        <v>266581.59999999998</v>
      </c>
      <c r="H264" s="3">
        <f t="shared" si="19"/>
        <v>213963.2</v>
      </c>
      <c r="I264" s="30"/>
    </row>
    <row r="265" spans="1:14" s="18" customFormat="1" ht="51" x14ac:dyDescent="0.25">
      <c r="A265" s="10" t="s">
        <v>1099</v>
      </c>
      <c r="B265" s="11" t="s">
        <v>1097</v>
      </c>
      <c r="C265" s="13" t="s">
        <v>1098</v>
      </c>
      <c r="D265" s="15" t="s">
        <v>412</v>
      </c>
      <c r="E265" s="13" t="s">
        <v>413</v>
      </c>
      <c r="F265" s="28">
        <v>190137</v>
      </c>
      <c r="G265" s="28">
        <v>266581.59999999998</v>
      </c>
      <c r="H265" s="28">
        <v>213963.2</v>
      </c>
      <c r="I265" s="22"/>
      <c r="J265" s="22"/>
      <c r="K265" s="22"/>
      <c r="L265" s="24"/>
      <c r="M265" s="24"/>
      <c r="N265" s="24"/>
    </row>
    <row r="266" spans="1:14" ht="28.5" customHeight="1" x14ac:dyDescent="0.25">
      <c r="A266" s="74" t="s">
        <v>797</v>
      </c>
      <c r="B266" s="74"/>
      <c r="C266" s="74"/>
      <c r="D266" s="74"/>
      <c r="E266" s="74"/>
      <c r="F266" s="3">
        <f>SUM(F267:F271)</f>
        <v>708435.14999999991</v>
      </c>
      <c r="G266" s="3">
        <f t="shared" ref="G266:H266" si="20">SUM(G267:G271)</f>
        <v>439937.6</v>
      </c>
      <c r="H266" s="3">
        <f t="shared" si="20"/>
        <v>479398.8</v>
      </c>
      <c r="I266" s="30"/>
    </row>
    <row r="267" spans="1:14" ht="153" x14ac:dyDescent="0.25">
      <c r="A267" s="10" t="s">
        <v>414</v>
      </c>
      <c r="B267" s="11" t="s">
        <v>415</v>
      </c>
      <c r="C267" s="9" t="s">
        <v>416</v>
      </c>
      <c r="D267" s="12" t="s">
        <v>417</v>
      </c>
      <c r="E267" s="9" t="s">
        <v>418</v>
      </c>
      <c r="F267" s="28">
        <v>470</v>
      </c>
      <c r="G267" s="28">
        <v>470</v>
      </c>
      <c r="H267" s="28">
        <v>470</v>
      </c>
      <c r="I267" s="30"/>
    </row>
    <row r="268" spans="1:14" ht="63.75" x14ac:dyDescent="0.25">
      <c r="A268" s="10" t="s">
        <v>419</v>
      </c>
      <c r="B268" s="11" t="s">
        <v>421</v>
      </c>
      <c r="C268" s="9" t="s">
        <v>420</v>
      </c>
      <c r="D268" s="12" t="s">
        <v>417</v>
      </c>
      <c r="E268" s="9" t="s">
        <v>418</v>
      </c>
      <c r="F268" s="28">
        <v>290853.45</v>
      </c>
      <c r="G268" s="28">
        <v>0</v>
      </c>
      <c r="H268" s="28">
        <v>0</v>
      </c>
      <c r="I268" s="36"/>
      <c r="J268" s="36"/>
      <c r="K268" s="36"/>
    </row>
    <row r="269" spans="1:14" ht="51" x14ac:dyDescent="0.25">
      <c r="A269" s="10" t="s">
        <v>419</v>
      </c>
      <c r="B269" s="11" t="s">
        <v>992</v>
      </c>
      <c r="C269" s="9" t="s">
        <v>993</v>
      </c>
      <c r="D269" s="12" t="s">
        <v>417</v>
      </c>
      <c r="E269" s="9" t="s">
        <v>418</v>
      </c>
      <c r="F269" s="28">
        <v>259200</v>
      </c>
      <c r="G269" s="28">
        <v>302400</v>
      </c>
      <c r="H269" s="28">
        <v>340100</v>
      </c>
      <c r="I269" s="36"/>
      <c r="J269" s="33"/>
      <c r="K269" s="33"/>
    </row>
    <row r="270" spans="1:14" ht="51" x14ac:dyDescent="0.25">
      <c r="A270" s="10" t="s">
        <v>1110</v>
      </c>
      <c r="B270" s="11" t="s">
        <v>423</v>
      </c>
      <c r="C270" s="9" t="s">
        <v>422</v>
      </c>
      <c r="D270" s="12" t="s">
        <v>417</v>
      </c>
      <c r="E270" s="9" t="s">
        <v>418</v>
      </c>
      <c r="F270" s="28">
        <v>152578.6</v>
      </c>
      <c r="G270" s="28">
        <v>136280.6</v>
      </c>
      <c r="H270" s="28">
        <v>137808.79999999999</v>
      </c>
      <c r="I270" s="36"/>
      <c r="J270" s="36"/>
      <c r="K270" s="36"/>
    </row>
    <row r="271" spans="1:14" ht="51" x14ac:dyDescent="0.25">
      <c r="A271" s="10" t="s">
        <v>1111</v>
      </c>
      <c r="B271" s="11" t="s">
        <v>1109</v>
      </c>
      <c r="C271" s="9" t="s">
        <v>1069</v>
      </c>
      <c r="D271" s="12" t="s">
        <v>417</v>
      </c>
      <c r="E271" s="9" t="s">
        <v>418</v>
      </c>
      <c r="F271" s="28">
        <v>5333.1</v>
      </c>
      <c r="G271" s="28">
        <v>787</v>
      </c>
      <c r="H271" s="28">
        <v>1020</v>
      </c>
      <c r="I271" s="36"/>
      <c r="J271" s="33"/>
      <c r="K271" s="33"/>
    </row>
    <row r="272" spans="1:14" ht="30.75" customHeight="1" x14ac:dyDescent="0.25">
      <c r="A272" s="74" t="s">
        <v>798</v>
      </c>
      <c r="B272" s="74"/>
      <c r="C272" s="74"/>
      <c r="D272" s="74"/>
      <c r="E272" s="74"/>
      <c r="F272" s="3">
        <f>(SUM(F273:F332))</f>
        <v>23999.402000000002</v>
      </c>
      <c r="G272" s="3">
        <f t="shared" ref="G272:H272" si="21">(SUM(G273:G332))</f>
        <v>22421.502000000004</v>
      </c>
      <c r="H272" s="3">
        <f t="shared" si="21"/>
        <v>22433.002000000004</v>
      </c>
      <c r="I272" s="30"/>
    </row>
    <row r="273" spans="1:9" ht="114.75" x14ac:dyDescent="0.25">
      <c r="A273" s="10" t="s">
        <v>424</v>
      </c>
      <c r="B273" s="11" t="s">
        <v>426</v>
      </c>
      <c r="C273" s="9" t="s">
        <v>425</v>
      </c>
      <c r="D273" s="12" t="s">
        <v>427</v>
      </c>
      <c r="E273" s="9" t="s">
        <v>428</v>
      </c>
      <c r="F273" s="28">
        <v>7.3810000000000002</v>
      </c>
      <c r="G273" s="28">
        <v>7.3810000000000002</v>
      </c>
      <c r="H273" s="28">
        <v>7.3810000000000002</v>
      </c>
      <c r="I273" s="30"/>
    </row>
    <row r="274" spans="1:9" ht="140.25" x14ac:dyDescent="0.25">
      <c r="A274" s="10" t="s">
        <v>429</v>
      </c>
      <c r="B274" s="11" t="s">
        <v>431</v>
      </c>
      <c r="C274" s="9" t="s">
        <v>430</v>
      </c>
      <c r="D274" s="12" t="s">
        <v>427</v>
      </c>
      <c r="E274" s="9" t="s">
        <v>428</v>
      </c>
      <c r="F274" s="28">
        <v>6.5339999999999998</v>
      </c>
      <c r="G274" s="28">
        <v>6.5339999999999998</v>
      </c>
      <c r="H274" s="28">
        <v>6.5339999999999998</v>
      </c>
      <c r="I274" s="30"/>
    </row>
    <row r="275" spans="1:9" ht="102" x14ac:dyDescent="0.25">
      <c r="A275" s="10" t="s">
        <v>432</v>
      </c>
      <c r="B275" s="11" t="s">
        <v>434</v>
      </c>
      <c r="C275" s="9" t="s">
        <v>433</v>
      </c>
      <c r="D275" s="12" t="s">
        <v>427</v>
      </c>
      <c r="E275" s="9" t="s">
        <v>428</v>
      </c>
      <c r="F275" s="28">
        <v>76.594999999999999</v>
      </c>
      <c r="G275" s="28">
        <v>76.594999999999999</v>
      </c>
      <c r="H275" s="28">
        <v>76.594999999999999</v>
      </c>
      <c r="I275" s="30"/>
    </row>
    <row r="276" spans="1:9" ht="114.75" x14ac:dyDescent="0.25">
      <c r="A276" s="10" t="s">
        <v>435</v>
      </c>
      <c r="B276" s="11" t="s">
        <v>437</v>
      </c>
      <c r="C276" s="9" t="s">
        <v>436</v>
      </c>
      <c r="D276" s="12" t="s">
        <v>427</v>
      </c>
      <c r="E276" s="9" t="s">
        <v>428</v>
      </c>
      <c r="F276" s="28">
        <v>4.3330000000000002</v>
      </c>
      <c r="G276" s="28">
        <v>4.3330000000000002</v>
      </c>
      <c r="H276" s="28">
        <v>4.3330000000000002</v>
      </c>
      <c r="I276" s="30"/>
    </row>
    <row r="277" spans="1:9" ht="114.75" x14ac:dyDescent="0.25">
      <c r="A277" s="10" t="s">
        <v>438</v>
      </c>
      <c r="B277" s="11" t="s">
        <v>440</v>
      </c>
      <c r="C277" s="9" t="s">
        <v>439</v>
      </c>
      <c r="D277" s="12" t="s">
        <v>427</v>
      </c>
      <c r="E277" s="9" t="s">
        <v>428</v>
      </c>
      <c r="F277" s="28">
        <v>19.189</v>
      </c>
      <c r="G277" s="28">
        <v>19.189</v>
      </c>
      <c r="H277" s="28">
        <v>19.189</v>
      </c>
      <c r="I277" s="30"/>
    </row>
    <row r="278" spans="1:9" ht="89.25" x14ac:dyDescent="0.25">
      <c r="A278" s="10" t="s">
        <v>441</v>
      </c>
      <c r="B278" s="11" t="s">
        <v>443</v>
      </c>
      <c r="C278" s="9" t="s">
        <v>442</v>
      </c>
      <c r="D278" s="12" t="s">
        <v>427</v>
      </c>
      <c r="E278" s="9" t="s">
        <v>428</v>
      </c>
      <c r="F278" s="28">
        <v>169.095</v>
      </c>
      <c r="G278" s="28">
        <v>169.095</v>
      </c>
      <c r="H278" s="28">
        <v>169.095</v>
      </c>
      <c r="I278" s="30"/>
    </row>
    <row r="279" spans="1:9" ht="191.25" x14ac:dyDescent="0.25">
      <c r="A279" s="10" t="s">
        <v>444</v>
      </c>
      <c r="B279" s="11" t="s">
        <v>446</v>
      </c>
      <c r="C279" s="9" t="s">
        <v>445</v>
      </c>
      <c r="D279" s="12" t="s">
        <v>427</v>
      </c>
      <c r="E279" s="9" t="s">
        <v>428</v>
      </c>
      <c r="F279" s="28">
        <v>60.043999999999997</v>
      </c>
      <c r="G279" s="28">
        <v>60.043999999999997</v>
      </c>
      <c r="H279" s="28">
        <v>60.043999999999997</v>
      </c>
      <c r="I279" s="30"/>
    </row>
    <row r="280" spans="1:9" ht="153" x14ac:dyDescent="0.25">
      <c r="A280" s="10" t="s">
        <v>447</v>
      </c>
      <c r="B280" s="11" t="s">
        <v>449</v>
      </c>
      <c r="C280" s="9" t="s">
        <v>448</v>
      </c>
      <c r="D280" s="12" t="s">
        <v>427</v>
      </c>
      <c r="E280" s="9" t="s">
        <v>428</v>
      </c>
      <c r="F280" s="28">
        <v>280.46199999999999</v>
      </c>
      <c r="G280" s="28">
        <v>280.46199999999999</v>
      </c>
      <c r="H280" s="28">
        <v>280.46199999999999</v>
      </c>
      <c r="I280" s="30"/>
    </row>
    <row r="281" spans="1:9" ht="153" x14ac:dyDescent="0.25">
      <c r="A281" s="10" t="s">
        <v>450</v>
      </c>
      <c r="B281" s="11" t="s">
        <v>452</v>
      </c>
      <c r="C281" s="9" t="s">
        <v>451</v>
      </c>
      <c r="D281" s="12" t="s">
        <v>427</v>
      </c>
      <c r="E281" s="9" t="s">
        <v>428</v>
      </c>
      <c r="F281" s="28">
        <v>25.713999999999999</v>
      </c>
      <c r="G281" s="28">
        <v>25.713999999999999</v>
      </c>
      <c r="H281" s="28">
        <v>25.713999999999999</v>
      </c>
      <c r="I281" s="30"/>
    </row>
    <row r="282" spans="1:9" ht="204" x14ac:dyDescent="0.25">
      <c r="A282" s="10" t="s">
        <v>453</v>
      </c>
      <c r="B282" s="11" t="s">
        <v>454</v>
      </c>
      <c r="C282" s="9" t="s">
        <v>455</v>
      </c>
      <c r="D282" s="12" t="s">
        <v>427</v>
      </c>
      <c r="E282" s="9" t="s">
        <v>428</v>
      </c>
      <c r="F282" s="28">
        <v>42.756</v>
      </c>
      <c r="G282" s="28">
        <v>42.756</v>
      </c>
      <c r="H282" s="28">
        <v>42.756</v>
      </c>
      <c r="I282" s="30"/>
    </row>
    <row r="283" spans="1:9" ht="114.75" x14ac:dyDescent="0.25">
      <c r="A283" s="10" t="s">
        <v>456</v>
      </c>
      <c r="B283" s="11" t="s">
        <v>458</v>
      </c>
      <c r="C283" s="9" t="s">
        <v>457</v>
      </c>
      <c r="D283" s="12" t="s">
        <v>427</v>
      </c>
      <c r="E283" s="9" t="s">
        <v>428</v>
      </c>
      <c r="F283" s="28">
        <v>828.024</v>
      </c>
      <c r="G283" s="28">
        <v>828.024</v>
      </c>
      <c r="H283" s="28">
        <v>828.024</v>
      </c>
      <c r="I283" s="30"/>
    </row>
    <row r="284" spans="1:9" ht="127.5" x14ac:dyDescent="0.25">
      <c r="A284" s="10" t="s">
        <v>459</v>
      </c>
      <c r="B284" s="11" t="s">
        <v>461</v>
      </c>
      <c r="C284" s="9" t="s">
        <v>460</v>
      </c>
      <c r="D284" s="12" t="s">
        <v>427</v>
      </c>
      <c r="E284" s="9" t="s">
        <v>428</v>
      </c>
      <c r="F284" s="28">
        <v>13.333</v>
      </c>
      <c r="G284" s="28">
        <v>13.333</v>
      </c>
      <c r="H284" s="28">
        <v>13.333</v>
      </c>
      <c r="I284" s="30"/>
    </row>
    <row r="285" spans="1:9" ht="102" x14ac:dyDescent="0.25">
      <c r="A285" s="10" t="s">
        <v>462</v>
      </c>
      <c r="B285" s="11" t="s">
        <v>464</v>
      </c>
      <c r="C285" s="9" t="s">
        <v>463</v>
      </c>
      <c r="D285" s="12" t="s">
        <v>427</v>
      </c>
      <c r="E285" s="9" t="s">
        <v>428</v>
      </c>
      <c r="F285" s="28">
        <v>5.01</v>
      </c>
      <c r="G285" s="28">
        <v>5.01</v>
      </c>
      <c r="H285" s="28">
        <v>5.01</v>
      </c>
      <c r="I285" s="30"/>
    </row>
    <row r="286" spans="1:9" ht="114.75" x14ac:dyDescent="0.25">
      <c r="A286" s="10" t="s">
        <v>465</v>
      </c>
      <c r="B286" s="11" t="s">
        <v>467</v>
      </c>
      <c r="C286" s="9" t="s">
        <v>466</v>
      </c>
      <c r="D286" s="12" t="s">
        <v>427</v>
      </c>
      <c r="E286" s="9" t="s">
        <v>428</v>
      </c>
      <c r="F286" s="28">
        <v>32.768999999999998</v>
      </c>
      <c r="G286" s="28">
        <v>32.768999999999998</v>
      </c>
      <c r="H286" s="28">
        <v>32.768999999999998</v>
      </c>
      <c r="I286" s="30"/>
    </row>
    <row r="287" spans="1:9" ht="102" x14ac:dyDescent="0.25">
      <c r="A287" s="10" t="s">
        <v>468</v>
      </c>
      <c r="B287" s="11" t="s">
        <v>470</v>
      </c>
      <c r="C287" s="9" t="s">
        <v>469</v>
      </c>
      <c r="D287" s="12" t="s">
        <v>427</v>
      </c>
      <c r="E287" s="9" t="s">
        <v>428</v>
      </c>
      <c r="F287" s="28">
        <v>165.56299999999999</v>
      </c>
      <c r="G287" s="28">
        <v>165.56299999999999</v>
      </c>
      <c r="H287" s="28">
        <v>165.56299999999999</v>
      </c>
      <c r="I287" s="30"/>
    </row>
    <row r="288" spans="1:9" ht="153" x14ac:dyDescent="0.25">
      <c r="A288" s="10" t="s">
        <v>471</v>
      </c>
      <c r="B288" s="11" t="s">
        <v>473</v>
      </c>
      <c r="C288" s="9" t="s">
        <v>472</v>
      </c>
      <c r="D288" s="12" t="s">
        <v>427</v>
      </c>
      <c r="E288" s="9" t="s">
        <v>428</v>
      </c>
      <c r="F288" s="28">
        <v>139.50700000000001</v>
      </c>
      <c r="G288" s="28">
        <v>139.50700000000001</v>
      </c>
      <c r="H288" s="28">
        <v>139.50700000000001</v>
      </c>
      <c r="I288" s="30"/>
    </row>
    <row r="289" spans="1:9" ht="102" x14ac:dyDescent="0.25">
      <c r="A289" s="10" t="s">
        <v>474</v>
      </c>
      <c r="B289" s="11" t="s">
        <v>476</v>
      </c>
      <c r="C289" s="9" t="s">
        <v>475</v>
      </c>
      <c r="D289" s="12" t="s">
        <v>427</v>
      </c>
      <c r="E289" s="9" t="s">
        <v>428</v>
      </c>
      <c r="F289" s="28">
        <v>232.26499999999999</v>
      </c>
      <c r="G289" s="28">
        <v>232.26499999999999</v>
      </c>
      <c r="H289" s="28">
        <v>232.26499999999999</v>
      </c>
      <c r="I289" s="30"/>
    </row>
    <row r="290" spans="1:9" ht="165.75" x14ac:dyDescent="0.25">
      <c r="A290" s="10" t="s">
        <v>477</v>
      </c>
      <c r="B290" s="11" t="s">
        <v>478</v>
      </c>
      <c r="C290" s="9" t="s">
        <v>479</v>
      </c>
      <c r="D290" s="12" t="s">
        <v>427</v>
      </c>
      <c r="E290" s="9" t="s">
        <v>428</v>
      </c>
      <c r="F290" s="28">
        <v>1.667</v>
      </c>
      <c r="G290" s="28">
        <v>1.667</v>
      </c>
      <c r="H290" s="28">
        <v>1.667</v>
      </c>
      <c r="I290" s="30"/>
    </row>
    <row r="291" spans="1:9" ht="140.25" x14ac:dyDescent="0.25">
      <c r="A291" s="10" t="s">
        <v>480</v>
      </c>
      <c r="B291" s="11" t="s">
        <v>481</v>
      </c>
      <c r="C291" s="9" t="s">
        <v>482</v>
      </c>
      <c r="D291" s="12" t="s">
        <v>427</v>
      </c>
      <c r="E291" s="9" t="s">
        <v>428</v>
      </c>
      <c r="F291" s="28">
        <v>213.37200000000001</v>
      </c>
      <c r="G291" s="28">
        <v>213.37200000000001</v>
      </c>
      <c r="H291" s="28">
        <v>213.37200000000001</v>
      </c>
      <c r="I291" s="30"/>
    </row>
    <row r="292" spans="1:9" ht="140.25" x14ac:dyDescent="0.25">
      <c r="A292" s="10" t="s">
        <v>483</v>
      </c>
      <c r="B292" s="11" t="s">
        <v>484</v>
      </c>
      <c r="C292" s="9" t="s">
        <v>485</v>
      </c>
      <c r="D292" s="12" t="s">
        <v>427</v>
      </c>
      <c r="E292" s="9" t="s">
        <v>428</v>
      </c>
      <c r="F292" s="28">
        <v>0.85699999999999998</v>
      </c>
      <c r="G292" s="28">
        <v>0.85699999999999998</v>
      </c>
      <c r="H292" s="28">
        <v>0.85699999999999998</v>
      </c>
      <c r="I292" s="30"/>
    </row>
    <row r="293" spans="1:9" ht="127.5" x14ac:dyDescent="0.25">
      <c r="A293" s="10" t="s">
        <v>486</v>
      </c>
      <c r="B293" s="11" t="s">
        <v>487</v>
      </c>
      <c r="C293" s="9" t="s">
        <v>488</v>
      </c>
      <c r="D293" s="12" t="s">
        <v>427</v>
      </c>
      <c r="E293" s="9" t="s">
        <v>428</v>
      </c>
      <c r="F293" s="28">
        <v>16.167000000000002</v>
      </c>
      <c r="G293" s="28">
        <v>16.167000000000002</v>
      </c>
      <c r="H293" s="28">
        <v>16.167000000000002</v>
      </c>
      <c r="I293" s="30"/>
    </row>
    <row r="294" spans="1:9" ht="114.75" x14ac:dyDescent="0.25">
      <c r="A294" s="10" t="s">
        <v>489</v>
      </c>
      <c r="B294" s="11" t="s">
        <v>490</v>
      </c>
      <c r="C294" s="9" t="s">
        <v>821</v>
      </c>
      <c r="D294" s="12" t="s">
        <v>427</v>
      </c>
      <c r="E294" s="9" t="s">
        <v>428</v>
      </c>
      <c r="F294" s="28">
        <v>1004.694</v>
      </c>
      <c r="G294" s="28">
        <v>1004.694</v>
      </c>
      <c r="H294" s="28">
        <v>1004.694</v>
      </c>
      <c r="I294" s="30"/>
    </row>
    <row r="295" spans="1:9" ht="102" x14ac:dyDescent="0.25">
      <c r="A295" s="10" t="s">
        <v>491</v>
      </c>
      <c r="B295" s="11" t="s">
        <v>493</v>
      </c>
      <c r="C295" s="9" t="s">
        <v>492</v>
      </c>
      <c r="D295" s="12" t="s">
        <v>427</v>
      </c>
      <c r="E295" s="9" t="s">
        <v>428</v>
      </c>
      <c r="F295" s="28">
        <v>30.238</v>
      </c>
      <c r="G295" s="28">
        <v>30.238</v>
      </c>
      <c r="H295" s="28">
        <v>30.238</v>
      </c>
      <c r="I295" s="30"/>
    </row>
    <row r="296" spans="1:9" ht="102" x14ac:dyDescent="0.25">
      <c r="A296" s="10" t="s">
        <v>494</v>
      </c>
      <c r="B296" s="11" t="s">
        <v>496</v>
      </c>
      <c r="C296" s="9" t="s">
        <v>495</v>
      </c>
      <c r="D296" s="12" t="s">
        <v>427</v>
      </c>
      <c r="E296" s="9" t="s">
        <v>428</v>
      </c>
      <c r="F296" s="28">
        <v>5.4950000000000001</v>
      </c>
      <c r="G296" s="28">
        <v>5.4950000000000001</v>
      </c>
      <c r="H296" s="28">
        <v>5.4950000000000001</v>
      </c>
      <c r="I296" s="30"/>
    </row>
    <row r="297" spans="1:9" ht="89.25" x14ac:dyDescent="0.25">
      <c r="A297" s="10" t="s">
        <v>497</v>
      </c>
      <c r="B297" s="11" t="s">
        <v>499</v>
      </c>
      <c r="C297" s="9" t="s">
        <v>498</v>
      </c>
      <c r="D297" s="12" t="s">
        <v>427</v>
      </c>
      <c r="E297" s="9" t="s">
        <v>428</v>
      </c>
      <c r="F297" s="28">
        <v>11.976000000000001</v>
      </c>
      <c r="G297" s="28">
        <v>11.976000000000001</v>
      </c>
      <c r="H297" s="28">
        <v>11.976000000000001</v>
      </c>
      <c r="I297" s="30"/>
    </row>
    <row r="298" spans="1:9" ht="165.75" x14ac:dyDescent="0.25">
      <c r="A298" s="10" t="s">
        <v>500</v>
      </c>
      <c r="B298" s="11" t="s">
        <v>501</v>
      </c>
      <c r="C298" s="9" t="s">
        <v>502</v>
      </c>
      <c r="D298" s="12" t="s">
        <v>427</v>
      </c>
      <c r="E298" s="9" t="s">
        <v>428</v>
      </c>
      <c r="F298" s="28">
        <v>881.66700000000003</v>
      </c>
      <c r="G298" s="28">
        <v>881.66700000000003</v>
      </c>
      <c r="H298" s="28">
        <v>881.66700000000003</v>
      </c>
      <c r="I298" s="30"/>
    </row>
    <row r="299" spans="1:9" ht="114.75" x14ac:dyDescent="0.25">
      <c r="A299" s="10" t="s">
        <v>503</v>
      </c>
      <c r="B299" s="11" t="s">
        <v>505</v>
      </c>
      <c r="C299" s="9" t="s">
        <v>504</v>
      </c>
      <c r="D299" s="12" t="s">
        <v>427</v>
      </c>
      <c r="E299" s="9" t="s">
        <v>428</v>
      </c>
      <c r="F299" s="28">
        <v>1.667</v>
      </c>
      <c r="G299" s="28">
        <v>1.667</v>
      </c>
      <c r="H299" s="28">
        <v>1.667</v>
      </c>
      <c r="I299" s="30"/>
    </row>
    <row r="300" spans="1:9" ht="102" x14ac:dyDescent="0.25">
      <c r="A300" s="10" t="s">
        <v>506</v>
      </c>
      <c r="B300" s="11" t="s">
        <v>508</v>
      </c>
      <c r="C300" s="9" t="s">
        <v>507</v>
      </c>
      <c r="D300" s="12" t="s">
        <v>427</v>
      </c>
      <c r="E300" s="9" t="s">
        <v>428</v>
      </c>
      <c r="F300" s="28">
        <v>143.499</v>
      </c>
      <c r="G300" s="28">
        <v>143.499</v>
      </c>
      <c r="H300" s="28">
        <v>143.499</v>
      </c>
      <c r="I300" s="30"/>
    </row>
    <row r="301" spans="1:9" ht="127.5" x14ac:dyDescent="0.25">
      <c r="A301" s="10" t="s">
        <v>509</v>
      </c>
      <c r="B301" s="11" t="s">
        <v>511</v>
      </c>
      <c r="C301" s="9" t="s">
        <v>510</v>
      </c>
      <c r="D301" s="12" t="s">
        <v>427</v>
      </c>
      <c r="E301" s="9" t="s">
        <v>428</v>
      </c>
      <c r="F301" s="28">
        <v>222.941</v>
      </c>
      <c r="G301" s="28">
        <v>222.941</v>
      </c>
      <c r="H301" s="28">
        <v>222.941</v>
      </c>
      <c r="I301" s="30"/>
    </row>
    <row r="302" spans="1:9" ht="127.5" x14ac:dyDescent="0.25">
      <c r="A302" s="10" t="s">
        <v>512</v>
      </c>
      <c r="B302" s="11" t="s">
        <v>514</v>
      </c>
      <c r="C302" s="9" t="s">
        <v>513</v>
      </c>
      <c r="D302" s="12" t="s">
        <v>427</v>
      </c>
      <c r="E302" s="9" t="s">
        <v>428</v>
      </c>
      <c r="F302" s="28">
        <v>306.42899999999997</v>
      </c>
      <c r="G302" s="28">
        <v>306.42899999999997</v>
      </c>
      <c r="H302" s="28">
        <v>306.42899999999997</v>
      </c>
      <c r="I302" s="30"/>
    </row>
    <row r="303" spans="1:9" ht="140.25" x14ac:dyDescent="0.25">
      <c r="A303" s="10" t="s">
        <v>515</v>
      </c>
      <c r="B303" s="11" t="s">
        <v>517</v>
      </c>
      <c r="C303" s="9" t="s">
        <v>516</v>
      </c>
      <c r="D303" s="12" t="s">
        <v>427</v>
      </c>
      <c r="E303" s="9" t="s">
        <v>428</v>
      </c>
      <c r="F303" s="28">
        <v>31.071000000000002</v>
      </c>
      <c r="G303" s="28">
        <v>31.071000000000002</v>
      </c>
      <c r="H303" s="28">
        <v>31.071000000000002</v>
      </c>
      <c r="I303" s="30"/>
    </row>
    <row r="304" spans="1:9" ht="114.75" x14ac:dyDescent="0.25">
      <c r="A304" s="10" t="s">
        <v>518</v>
      </c>
      <c r="B304" s="11" t="s">
        <v>520</v>
      </c>
      <c r="C304" s="9" t="s">
        <v>519</v>
      </c>
      <c r="D304" s="12" t="s">
        <v>427</v>
      </c>
      <c r="E304" s="9" t="s">
        <v>428</v>
      </c>
      <c r="F304" s="28">
        <v>71.808000000000007</v>
      </c>
      <c r="G304" s="28">
        <v>71.808000000000007</v>
      </c>
      <c r="H304" s="28">
        <v>71.808000000000007</v>
      </c>
      <c r="I304" s="30"/>
    </row>
    <row r="305" spans="1:9" ht="178.5" x14ac:dyDescent="0.25">
      <c r="A305" s="10" t="s">
        <v>521</v>
      </c>
      <c r="B305" s="11" t="s">
        <v>522</v>
      </c>
      <c r="C305" s="9" t="s">
        <v>523</v>
      </c>
      <c r="D305" s="12" t="s">
        <v>427</v>
      </c>
      <c r="E305" s="9" t="s">
        <v>428</v>
      </c>
      <c r="F305" s="28">
        <v>6.1820000000000004</v>
      </c>
      <c r="G305" s="28">
        <v>6.1820000000000004</v>
      </c>
      <c r="H305" s="28">
        <v>6.1820000000000004</v>
      </c>
      <c r="I305" s="30"/>
    </row>
    <row r="306" spans="1:9" ht="191.25" x14ac:dyDescent="0.25">
      <c r="A306" s="10" t="s">
        <v>524</v>
      </c>
      <c r="B306" s="11" t="s">
        <v>525</v>
      </c>
      <c r="C306" s="9" t="s">
        <v>526</v>
      </c>
      <c r="D306" s="12" t="s">
        <v>427</v>
      </c>
      <c r="E306" s="9" t="s">
        <v>428</v>
      </c>
      <c r="F306" s="28">
        <v>40.034999999999997</v>
      </c>
      <c r="G306" s="28">
        <v>40.034999999999997</v>
      </c>
      <c r="H306" s="28">
        <v>40.034999999999997</v>
      </c>
      <c r="I306" s="30"/>
    </row>
    <row r="307" spans="1:9" ht="229.5" x14ac:dyDescent="0.25">
      <c r="A307" s="10" t="s">
        <v>527</v>
      </c>
      <c r="B307" s="11" t="s">
        <v>529</v>
      </c>
      <c r="C307" s="9" t="s">
        <v>528</v>
      </c>
      <c r="D307" s="12" t="s">
        <v>427</v>
      </c>
      <c r="E307" s="9" t="s">
        <v>428</v>
      </c>
      <c r="F307" s="28">
        <v>243.87</v>
      </c>
      <c r="G307" s="28">
        <v>243.87</v>
      </c>
      <c r="H307" s="28">
        <v>243.87</v>
      </c>
      <c r="I307" s="30"/>
    </row>
    <row r="308" spans="1:9" ht="165.75" x14ac:dyDescent="0.25">
      <c r="A308" s="10" t="s">
        <v>530</v>
      </c>
      <c r="B308" s="11" t="s">
        <v>531</v>
      </c>
      <c r="C308" s="9" t="s">
        <v>532</v>
      </c>
      <c r="D308" s="12" t="s">
        <v>427</v>
      </c>
      <c r="E308" s="9" t="s">
        <v>428</v>
      </c>
      <c r="F308" s="28">
        <v>47.642000000000003</v>
      </c>
      <c r="G308" s="28">
        <v>47.642000000000003</v>
      </c>
      <c r="H308" s="28">
        <v>47.642000000000003</v>
      </c>
      <c r="I308" s="30"/>
    </row>
    <row r="309" spans="1:9" ht="102" x14ac:dyDescent="0.25">
      <c r="A309" s="10" t="s">
        <v>533</v>
      </c>
      <c r="B309" s="11" t="s">
        <v>535</v>
      </c>
      <c r="C309" s="9" t="s">
        <v>534</v>
      </c>
      <c r="D309" s="12" t="s">
        <v>427</v>
      </c>
      <c r="E309" s="9" t="s">
        <v>428</v>
      </c>
      <c r="F309" s="28">
        <v>15.877000000000001</v>
      </c>
      <c r="G309" s="28">
        <v>15.877000000000001</v>
      </c>
      <c r="H309" s="28">
        <v>15.877000000000001</v>
      </c>
      <c r="I309" s="30"/>
    </row>
    <row r="310" spans="1:9" ht="140.25" x14ac:dyDescent="0.25">
      <c r="A310" s="10" t="s">
        <v>536</v>
      </c>
      <c r="B310" s="11" t="s">
        <v>538</v>
      </c>
      <c r="C310" s="9" t="s">
        <v>537</v>
      </c>
      <c r="D310" s="12" t="s">
        <v>427</v>
      </c>
      <c r="E310" s="9" t="s">
        <v>428</v>
      </c>
      <c r="F310" s="28">
        <v>42.962000000000003</v>
      </c>
      <c r="G310" s="28">
        <v>42.962000000000003</v>
      </c>
      <c r="H310" s="28">
        <v>42.962000000000003</v>
      </c>
      <c r="I310" s="30"/>
    </row>
    <row r="311" spans="1:9" ht="165.75" x14ac:dyDescent="0.25">
      <c r="A311" s="10" t="s">
        <v>539</v>
      </c>
      <c r="B311" s="11" t="s">
        <v>541</v>
      </c>
      <c r="C311" s="9" t="s">
        <v>540</v>
      </c>
      <c r="D311" s="12" t="s">
        <v>427</v>
      </c>
      <c r="E311" s="9" t="s">
        <v>428</v>
      </c>
      <c r="F311" s="28">
        <v>19.481000000000002</v>
      </c>
      <c r="G311" s="28">
        <v>19.481000000000002</v>
      </c>
      <c r="H311" s="28">
        <v>19.481000000000002</v>
      </c>
      <c r="I311" s="30"/>
    </row>
    <row r="312" spans="1:9" ht="102" x14ac:dyDescent="0.25">
      <c r="A312" s="10" t="s">
        <v>542</v>
      </c>
      <c r="B312" s="11" t="s">
        <v>544</v>
      </c>
      <c r="C312" s="9" t="s">
        <v>543</v>
      </c>
      <c r="D312" s="12" t="s">
        <v>427</v>
      </c>
      <c r="E312" s="9" t="s">
        <v>428</v>
      </c>
      <c r="F312" s="28">
        <v>131.136</v>
      </c>
      <c r="G312" s="28">
        <v>131.136</v>
      </c>
      <c r="H312" s="28">
        <v>131.136</v>
      </c>
      <c r="I312" s="30"/>
    </row>
    <row r="313" spans="1:9" ht="127.5" x14ac:dyDescent="0.25">
      <c r="A313" s="10" t="s">
        <v>545</v>
      </c>
      <c r="B313" s="11" t="s">
        <v>546</v>
      </c>
      <c r="C313" s="9" t="s">
        <v>547</v>
      </c>
      <c r="D313" s="12" t="s">
        <v>427</v>
      </c>
      <c r="E313" s="9" t="s">
        <v>428</v>
      </c>
      <c r="F313" s="28">
        <v>0.41699999999999998</v>
      </c>
      <c r="G313" s="28">
        <v>0.41699999999999998</v>
      </c>
      <c r="H313" s="28">
        <v>0.41699999999999998</v>
      </c>
      <c r="I313" s="30"/>
    </row>
    <row r="314" spans="1:9" ht="204" x14ac:dyDescent="0.25">
      <c r="A314" s="10" t="s">
        <v>548</v>
      </c>
      <c r="B314" s="11" t="s">
        <v>550</v>
      </c>
      <c r="C314" s="9" t="s">
        <v>549</v>
      </c>
      <c r="D314" s="12" t="s">
        <v>427</v>
      </c>
      <c r="E314" s="9" t="s">
        <v>428</v>
      </c>
      <c r="F314" s="28">
        <v>607.05100000000004</v>
      </c>
      <c r="G314" s="28">
        <v>607.05100000000004</v>
      </c>
      <c r="H314" s="28">
        <v>607.05100000000004</v>
      </c>
      <c r="I314" s="30"/>
    </row>
    <row r="315" spans="1:9" ht="102" x14ac:dyDescent="0.25">
      <c r="A315" s="10" t="s">
        <v>551</v>
      </c>
      <c r="B315" s="11" t="s">
        <v>553</v>
      </c>
      <c r="C315" s="9" t="s">
        <v>552</v>
      </c>
      <c r="D315" s="12" t="s">
        <v>427</v>
      </c>
      <c r="E315" s="9" t="s">
        <v>428</v>
      </c>
      <c r="F315" s="28">
        <v>5.0869999999999997</v>
      </c>
      <c r="G315" s="28">
        <v>5.0869999999999997</v>
      </c>
      <c r="H315" s="28">
        <v>5.0869999999999997</v>
      </c>
      <c r="I315" s="30"/>
    </row>
    <row r="316" spans="1:9" ht="114.75" x14ac:dyDescent="0.25">
      <c r="A316" s="10" t="s">
        <v>554</v>
      </c>
      <c r="B316" s="11" t="s">
        <v>556</v>
      </c>
      <c r="C316" s="9" t="s">
        <v>555</v>
      </c>
      <c r="D316" s="12" t="s">
        <v>427</v>
      </c>
      <c r="E316" s="9" t="s">
        <v>428</v>
      </c>
      <c r="F316" s="28">
        <v>1.881</v>
      </c>
      <c r="G316" s="28">
        <v>1.881</v>
      </c>
      <c r="H316" s="28">
        <v>1.881</v>
      </c>
      <c r="I316" s="30"/>
    </row>
    <row r="317" spans="1:9" ht="140.25" x14ac:dyDescent="0.25">
      <c r="A317" s="10" t="s">
        <v>557</v>
      </c>
      <c r="B317" s="11" t="s">
        <v>559</v>
      </c>
      <c r="C317" s="9" t="s">
        <v>558</v>
      </c>
      <c r="D317" s="12" t="s">
        <v>427</v>
      </c>
      <c r="E317" s="9" t="s">
        <v>428</v>
      </c>
      <c r="F317" s="28">
        <v>48.427999999999997</v>
      </c>
      <c r="G317" s="28">
        <v>48.427999999999997</v>
      </c>
      <c r="H317" s="28">
        <v>48.427999999999997</v>
      </c>
      <c r="I317" s="30"/>
    </row>
    <row r="318" spans="1:9" ht="114.75" x14ac:dyDescent="0.25">
      <c r="A318" s="10" t="s">
        <v>560</v>
      </c>
      <c r="B318" s="11" t="s">
        <v>562</v>
      </c>
      <c r="C318" s="9" t="s">
        <v>561</v>
      </c>
      <c r="D318" s="12" t="s">
        <v>427</v>
      </c>
      <c r="E318" s="9" t="s">
        <v>428</v>
      </c>
      <c r="F318" s="28">
        <v>33.786000000000001</v>
      </c>
      <c r="G318" s="28">
        <v>33.786000000000001</v>
      </c>
      <c r="H318" s="28">
        <v>33.786000000000001</v>
      </c>
      <c r="I318" s="30"/>
    </row>
    <row r="319" spans="1:9" ht="127.5" x14ac:dyDescent="0.25">
      <c r="A319" s="10" t="s">
        <v>563</v>
      </c>
      <c r="B319" s="11" t="s">
        <v>564</v>
      </c>
      <c r="C319" s="9" t="s">
        <v>565</v>
      </c>
      <c r="D319" s="12" t="s">
        <v>427</v>
      </c>
      <c r="E319" s="9" t="s">
        <v>428</v>
      </c>
      <c r="F319" s="28">
        <v>41.786000000000001</v>
      </c>
      <c r="G319" s="28">
        <v>41.786000000000001</v>
      </c>
      <c r="H319" s="28">
        <v>41.786000000000001</v>
      </c>
      <c r="I319" s="30"/>
    </row>
    <row r="320" spans="1:9" ht="114.75" x14ac:dyDescent="0.25">
      <c r="A320" s="10" t="s">
        <v>566</v>
      </c>
      <c r="B320" s="11" t="s">
        <v>568</v>
      </c>
      <c r="C320" s="9" t="s">
        <v>567</v>
      </c>
      <c r="D320" s="12" t="s">
        <v>427</v>
      </c>
      <c r="E320" s="9" t="s">
        <v>428</v>
      </c>
      <c r="F320" s="28">
        <v>933.36</v>
      </c>
      <c r="G320" s="28">
        <v>933.36</v>
      </c>
      <c r="H320" s="28">
        <v>933.36</v>
      </c>
      <c r="I320" s="30"/>
    </row>
    <row r="321" spans="1:14" ht="153" x14ac:dyDescent="0.25">
      <c r="A321" s="10" t="s">
        <v>569</v>
      </c>
      <c r="B321" s="11" t="s">
        <v>571</v>
      </c>
      <c r="C321" s="9" t="s">
        <v>570</v>
      </c>
      <c r="D321" s="12" t="s">
        <v>427</v>
      </c>
      <c r="E321" s="9" t="s">
        <v>428</v>
      </c>
      <c r="F321" s="28">
        <v>619.61900000000003</v>
      </c>
      <c r="G321" s="28">
        <v>619.61900000000003</v>
      </c>
      <c r="H321" s="28">
        <v>619.61900000000003</v>
      </c>
      <c r="I321" s="30"/>
    </row>
    <row r="322" spans="1:14" ht="178.5" x14ac:dyDescent="0.25">
      <c r="A322" s="10" t="s">
        <v>572</v>
      </c>
      <c r="B322" s="11" t="s">
        <v>574</v>
      </c>
      <c r="C322" s="9" t="s">
        <v>573</v>
      </c>
      <c r="D322" s="12" t="s">
        <v>427</v>
      </c>
      <c r="E322" s="9" t="s">
        <v>428</v>
      </c>
      <c r="F322" s="28">
        <v>129.82300000000001</v>
      </c>
      <c r="G322" s="28">
        <v>129.82300000000001</v>
      </c>
      <c r="H322" s="28">
        <v>129.82300000000001</v>
      </c>
      <c r="I322" s="30"/>
    </row>
    <row r="323" spans="1:14" ht="127.5" x14ac:dyDescent="0.25">
      <c r="A323" s="10" t="s">
        <v>575</v>
      </c>
      <c r="B323" s="11" t="s">
        <v>577</v>
      </c>
      <c r="C323" s="9" t="s">
        <v>576</v>
      </c>
      <c r="D323" s="12" t="s">
        <v>427</v>
      </c>
      <c r="E323" s="9" t="s">
        <v>428</v>
      </c>
      <c r="F323" s="28">
        <v>0.20100000000000001</v>
      </c>
      <c r="G323" s="28">
        <v>0.20100000000000001</v>
      </c>
      <c r="H323" s="28">
        <v>0.20100000000000001</v>
      </c>
      <c r="I323" s="30"/>
    </row>
    <row r="324" spans="1:14" ht="127.5" x14ac:dyDescent="0.25">
      <c r="A324" s="10" t="s">
        <v>578</v>
      </c>
      <c r="B324" s="11" t="s">
        <v>580</v>
      </c>
      <c r="C324" s="9" t="s">
        <v>579</v>
      </c>
      <c r="D324" s="12" t="s">
        <v>427</v>
      </c>
      <c r="E324" s="9" t="s">
        <v>428</v>
      </c>
      <c r="F324" s="28">
        <v>464.774</v>
      </c>
      <c r="G324" s="28">
        <v>464.774</v>
      </c>
      <c r="H324" s="28">
        <v>464.774</v>
      </c>
      <c r="I324" s="30"/>
    </row>
    <row r="325" spans="1:14" ht="267.75" x14ac:dyDescent="0.25">
      <c r="A325" s="10" t="s">
        <v>581</v>
      </c>
      <c r="B325" s="11" t="s">
        <v>583</v>
      </c>
      <c r="C325" s="9" t="s">
        <v>582</v>
      </c>
      <c r="D325" s="12" t="s">
        <v>427</v>
      </c>
      <c r="E325" s="9" t="s">
        <v>428</v>
      </c>
      <c r="F325" s="28">
        <v>23.599</v>
      </c>
      <c r="G325" s="28">
        <v>23.599</v>
      </c>
      <c r="H325" s="28">
        <v>23.599</v>
      </c>
      <c r="I325" s="30"/>
    </row>
    <row r="326" spans="1:14" ht="127.5" x14ac:dyDescent="0.25">
      <c r="A326" s="10" t="s">
        <v>584</v>
      </c>
      <c r="B326" s="11" t="s">
        <v>586</v>
      </c>
      <c r="C326" s="9" t="s">
        <v>585</v>
      </c>
      <c r="D326" s="12" t="s">
        <v>427</v>
      </c>
      <c r="E326" s="9" t="s">
        <v>428</v>
      </c>
      <c r="F326" s="28">
        <v>31.558</v>
      </c>
      <c r="G326" s="28">
        <v>31.558</v>
      </c>
      <c r="H326" s="28">
        <v>31.558</v>
      </c>
      <c r="I326" s="30"/>
    </row>
    <row r="327" spans="1:14" ht="127.5" x14ac:dyDescent="0.25">
      <c r="A327" s="10" t="s">
        <v>587</v>
      </c>
      <c r="B327" s="11" t="s">
        <v>588</v>
      </c>
      <c r="C327" s="9" t="s">
        <v>589</v>
      </c>
      <c r="D327" s="12" t="s">
        <v>427</v>
      </c>
      <c r="E327" s="9" t="s">
        <v>428</v>
      </c>
      <c r="F327" s="28">
        <v>1.429</v>
      </c>
      <c r="G327" s="28">
        <v>1.429</v>
      </c>
      <c r="H327" s="28">
        <v>1.429</v>
      </c>
      <c r="I327" s="30"/>
    </row>
    <row r="328" spans="1:14" ht="140.25" x14ac:dyDescent="0.25">
      <c r="A328" s="10" t="s">
        <v>590</v>
      </c>
      <c r="B328" s="11" t="s">
        <v>592</v>
      </c>
      <c r="C328" s="9" t="s">
        <v>591</v>
      </c>
      <c r="D328" s="12" t="s">
        <v>427</v>
      </c>
      <c r="E328" s="9" t="s">
        <v>428</v>
      </c>
      <c r="F328" s="28">
        <v>40.091999999999999</v>
      </c>
      <c r="G328" s="28">
        <v>40.091999999999999</v>
      </c>
      <c r="H328" s="28">
        <v>40.091999999999999</v>
      </c>
      <c r="I328" s="30"/>
    </row>
    <row r="329" spans="1:14" ht="114.75" x14ac:dyDescent="0.25">
      <c r="A329" s="10" t="s">
        <v>593</v>
      </c>
      <c r="B329" s="11" t="s">
        <v>595</v>
      </c>
      <c r="C329" s="9" t="s">
        <v>594</v>
      </c>
      <c r="D329" s="12" t="s">
        <v>427</v>
      </c>
      <c r="E329" s="9" t="s">
        <v>428</v>
      </c>
      <c r="F329" s="28">
        <v>66.442999999999998</v>
      </c>
      <c r="G329" s="28">
        <v>66.442999999999998</v>
      </c>
      <c r="H329" s="28">
        <v>66.442999999999998</v>
      </c>
      <c r="I329" s="30"/>
    </row>
    <row r="330" spans="1:14" ht="102" x14ac:dyDescent="0.25">
      <c r="A330" s="10" t="s">
        <v>596</v>
      </c>
      <c r="B330" s="11" t="s">
        <v>598</v>
      </c>
      <c r="C330" s="9" t="s">
        <v>597</v>
      </c>
      <c r="D330" s="12" t="s">
        <v>427</v>
      </c>
      <c r="E330" s="9" t="s">
        <v>428</v>
      </c>
      <c r="F330" s="28">
        <v>12062.915000000001</v>
      </c>
      <c r="G330" s="28">
        <v>12062.915000000001</v>
      </c>
      <c r="H330" s="28">
        <v>12062.915000000001</v>
      </c>
      <c r="I330" s="30"/>
    </row>
    <row r="331" spans="1:14" ht="63.75" x14ac:dyDescent="0.25">
      <c r="A331" s="10" t="s">
        <v>599</v>
      </c>
      <c r="B331" s="11" t="s">
        <v>601</v>
      </c>
      <c r="C331" s="9" t="s">
        <v>600</v>
      </c>
      <c r="D331" s="12" t="s">
        <v>427</v>
      </c>
      <c r="E331" s="9" t="s">
        <v>428</v>
      </c>
      <c r="F331" s="28">
        <v>1586.7460000000001</v>
      </c>
      <c r="G331" s="28">
        <v>1586.7460000000001</v>
      </c>
      <c r="H331" s="28">
        <v>1586.7460000000001</v>
      </c>
      <c r="I331" s="30"/>
    </row>
    <row r="332" spans="1:14" ht="63.75" x14ac:dyDescent="0.25">
      <c r="A332" s="10" t="s">
        <v>1087</v>
      </c>
      <c r="B332" s="11" t="s">
        <v>1088</v>
      </c>
      <c r="C332" s="9" t="s">
        <v>1089</v>
      </c>
      <c r="D332" s="12">
        <v>821</v>
      </c>
      <c r="E332" s="9" t="s">
        <v>428</v>
      </c>
      <c r="F332" s="28">
        <v>1701.1</v>
      </c>
      <c r="G332" s="28">
        <v>123.2</v>
      </c>
      <c r="H332" s="28">
        <v>134.69999999999999</v>
      </c>
      <c r="I332" s="30"/>
      <c r="L332" s="34"/>
      <c r="M332" s="34"/>
      <c r="N332" s="34"/>
    </row>
    <row r="333" spans="1:14" ht="30.75" customHeight="1" x14ac:dyDescent="0.25">
      <c r="A333" s="74" t="s">
        <v>799</v>
      </c>
      <c r="B333" s="74"/>
      <c r="C333" s="74"/>
      <c r="D333" s="74"/>
      <c r="E333" s="74"/>
      <c r="F333" s="3">
        <f>(SUM(F334:F341))</f>
        <v>106950.41131</v>
      </c>
      <c r="G333" s="3">
        <f t="shared" ref="G333:H333" si="22">(SUM(G334:G341))</f>
        <v>38797.211309999999</v>
      </c>
      <c r="H333" s="3">
        <f t="shared" si="22"/>
        <v>23862.311310000001</v>
      </c>
      <c r="I333" s="30"/>
    </row>
    <row r="334" spans="1:14" ht="76.5" x14ac:dyDescent="0.25">
      <c r="A334" s="10" t="s">
        <v>602</v>
      </c>
      <c r="B334" s="11" t="s">
        <v>603</v>
      </c>
      <c r="C334" s="9" t="s">
        <v>1139</v>
      </c>
      <c r="D334" s="12" t="s">
        <v>604</v>
      </c>
      <c r="E334" s="9" t="s">
        <v>605</v>
      </c>
      <c r="F334" s="28">
        <v>911.41131000000007</v>
      </c>
      <c r="G334" s="28">
        <v>911.41131000000007</v>
      </c>
      <c r="H334" s="28">
        <v>911.41131000000007</v>
      </c>
      <c r="I334" s="30"/>
    </row>
    <row r="335" spans="1:14" ht="76.5" x14ac:dyDescent="0.25">
      <c r="A335" s="10" t="s">
        <v>606</v>
      </c>
      <c r="B335" s="11" t="s">
        <v>608</v>
      </c>
      <c r="C335" s="9" t="s">
        <v>607</v>
      </c>
      <c r="D335" s="12" t="s">
        <v>604</v>
      </c>
      <c r="E335" s="9" t="s">
        <v>605</v>
      </c>
      <c r="F335" s="28">
        <v>3334.5</v>
      </c>
      <c r="G335" s="28">
        <v>1397.6</v>
      </c>
      <c r="H335" s="28">
        <v>0</v>
      </c>
      <c r="I335" s="36"/>
      <c r="J335" s="36"/>
      <c r="K335" s="36"/>
    </row>
    <row r="336" spans="1:14" ht="63.75" x14ac:dyDescent="0.25">
      <c r="A336" s="10" t="s">
        <v>1137</v>
      </c>
      <c r="B336" s="11" t="s">
        <v>1112</v>
      </c>
      <c r="C336" s="9" t="s">
        <v>1113</v>
      </c>
      <c r="D336" s="12" t="s">
        <v>604</v>
      </c>
      <c r="E336" s="9" t="s">
        <v>605</v>
      </c>
      <c r="F336" s="28">
        <v>35500</v>
      </c>
      <c r="G336" s="28">
        <v>0</v>
      </c>
      <c r="H336" s="28">
        <v>0</v>
      </c>
      <c r="I336" s="36"/>
      <c r="J336" s="33"/>
      <c r="K336" s="33"/>
    </row>
    <row r="337" spans="1:11" ht="38.25" x14ac:dyDescent="0.25">
      <c r="A337" s="10" t="s">
        <v>609</v>
      </c>
      <c r="B337" s="11" t="s">
        <v>610</v>
      </c>
      <c r="C337" s="9" t="s">
        <v>611</v>
      </c>
      <c r="D337" s="12" t="s">
        <v>604</v>
      </c>
      <c r="E337" s="9" t="s">
        <v>605</v>
      </c>
      <c r="F337" s="28">
        <v>32680</v>
      </c>
      <c r="G337" s="28">
        <v>0</v>
      </c>
      <c r="H337" s="28">
        <v>0</v>
      </c>
      <c r="I337" s="36"/>
      <c r="J337" s="36"/>
      <c r="K337" s="36"/>
    </row>
    <row r="338" spans="1:11" ht="25.5" x14ac:dyDescent="0.25">
      <c r="A338" s="10" t="s">
        <v>612</v>
      </c>
      <c r="B338" s="11" t="s">
        <v>613</v>
      </c>
      <c r="C338" s="9" t="s">
        <v>614</v>
      </c>
      <c r="D338" s="12" t="s">
        <v>604</v>
      </c>
      <c r="E338" s="9" t="s">
        <v>605</v>
      </c>
      <c r="F338" s="28">
        <v>2062.1</v>
      </c>
      <c r="G338" s="28">
        <v>16488.2</v>
      </c>
      <c r="H338" s="28">
        <v>1950.9</v>
      </c>
      <c r="I338" s="36"/>
      <c r="J338" s="33"/>
      <c r="K338" s="33"/>
    </row>
    <row r="339" spans="1:11" ht="51" x14ac:dyDescent="0.25">
      <c r="A339" s="10" t="s">
        <v>615</v>
      </c>
      <c r="B339" s="11" t="s">
        <v>617</v>
      </c>
      <c r="C339" s="9" t="s">
        <v>616</v>
      </c>
      <c r="D339" s="12" t="s">
        <v>604</v>
      </c>
      <c r="E339" s="9" t="s">
        <v>605</v>
      </c>
      <c r="F339" s="28">
        <v>8522.2999999999993</v>
      </c>
      <c r="G339" s="28">
        <v>0</v>
      </c>
      <c r="H339" s="28">
        <v>0</v>
      </c>
      <c r="I339" s="36"/>
      <c r="J339" s="33"/>
      <c r="K339" s="33"/>
    </row>
    <row r="340" spans="1:11" ht="63.75" x14ac:dyDescent="0.25">
      <c r="A340" s="10" t="s">
        <v>618</v>
      </c>
      <c r="B340" s="11" t="s">
        <v>620</v>
      </c>
      <c r="C340" s="9" t="s">
        <v>619</v>
      </c>
      <c r="D340" s="12" t="s">
        <v>604</v>
      </c>
      <c r="E340" s="9" t="s">
        <v>605</v>
      </c>
      <c r="F340" s="28">
        <v>6300</v>
      </c>
      <c r="G340" s="28">
        <v>0</v>
      </c>
      <c r="H340" s="28">
        <v>0</v>
      </c>
      <c r="I340" s="36"/>
      <c r="J340" s="33"/>
      <c r="K340" s="33"/>
    </row>
    <row r="341" spans="1:11" ht="38.25" x14ac:dyDescent="0.25">
      <c r="A341" s="10" t="s">
        <v>621</v>
      </c>
      <c r="B341" s="11" t="s">
        <v>622</v>
      </c>
      <c r="C341" s="9" t="s">
        <v>623</v>
      </c>
      <c r="D341" s="12" t="s">
        <v>604</v>
      </c>
      <c r="E341" s="9" t="s">
        <v>605</v>
      </c>
      <c r="F341" s="28">
        <v>17640.099999999999</v>
      </c>
      <c r="G341" s="28">
        <v>20000</v>
      </c>
      <c r="H341" s="28">
        <v>21000</v>
      </c>
      <c r="I341" s="36"/>
      <c r="J341" s="33"/>
      <c r="K341" s="33"/>
    </row>
    <row r="342" spans="1:11" ht="29.25" customHeight="1" x14ac:dyDescent="0.25">
      <c r="A342" s="74" t="s">
        <v>800</v>
      </c>
      <c r="B342" s="74"/>
      <c r="C342" s="74"/>
      <c r="D342" s="74"/>
      <c r="E342" s="74"/>
      <c r="F342" s="3">
        <f>(SUM(F343:F348))</f>
        <v>172634.1</v>
      </c>
      <c r="G342" s="3">
        <f t="shared" ref="G342:H342" si="23">(SUM(G343:G348))</f>
        <v>35008.699999999997</v>
      </c>
      <c r="H342" s="3">
        <f t="shared" si="23"/>
        <v>39732.800000000003</v>
      </c>
      <c r="I342" s="36"/>
      <c r="J342" s="36"/>
      <c r="K342" s="36"/>
    </row>
    <row r="343" spans="1:11" ht="51" x14ac:dyDescent="0.25">
      <c r="A343" s="10" t="s">
        <v>624</v>
      </c>
      <c r="B343" s="11" t="s">
        <v>626</v>
      </c>
      <c r="C343" s="9" t="s">
        <v>625</v>
      </c>
      <c r="D343" s="12" t="s">
        <v>627</v>
      </c>
      <c r="E343" s="9" t="s">
        <v>801</v>
      </c>
      <c r="F343" s="28">
        <v>3632.2</v>
      </c>
      <c r="G343" s="28">
        <v>3366.7</v>
      </c>
      <c r="H343" s="28">
        <v>3443.1</v>
      </c>
      <c r="I343" s="36"/>
      <c r="J343" s="36"/>
      <c r="K343" s="36"/>
    </row>
    <row r="344" spans="1:11" ht="102" x14ac:dyDescent="0.25">
      <c r="A344" s="10" t="s">
        <v>826</v>
      </c>
      <c r="B344" s="11" t="s">
        <v>824</v>
      </c>
      <c r="C344" s="9" t="s">
        <v>827</v>
      </c>
      <c r="D344" s="12" t="s">
        <v>627</v>
      </c>
      <c r="E344" s="9" t="s">
        <v>801</v>
      </c>
      <c r="F344" s="28">
        <v>2520</v>
      </c>
      <c r="G344" s="28">
        <v>2280</v>
      </c>
      <c r="H344" s="28">
        <v>2280</v>
      </c>
      <c r="I344" s="36"/>
      <c r="J344" s="36"/>
      <c r="K344" s="36"/>
    </row>
    <row r="345" spans="1:11" ht="76.5" x14ac:dyDescent="0.25">
      <c r="A345" s="10" t="s">
        <v>628</v>
      </c>
      <c r="B345" s="11" t="s">
        <v>630</v>
      </c>
      <c r="C345" s="9" t="s">
        <v>629</v>
      </c>
      <c r="D345" s="12" t="s">
        <v>627</v>
      </c>
      <c r="E345" s="9" t="s">
        <v>801</v>
      </c>
      <c r="F345" s="28">
        <v>138600</v>
      </c>
      <c r="G345" s="28">
        <v>0</v>
      </c>
      <c r="H345" s="28">
        <v>0</v>
      </c>
      <c r="I345" s="36"/>
      <c r="J345" s="36"/>
      <c r="K345" s="36"/>
    </row>
    <row r="346" spans="1:11" ht="51" x14ac:dyDescent="0.25">
      <c r="A346" s="10" t="s">
        <v>631</v>
      </c>
      <c r="B346" s="11" t="s">
        <v>633</v>
      </c>
      <c r="C346" s="9" t="s">
        <v>632</v>
      </c>
      <c r="D346" s="12" t="s">
        <v>627</v>
      </c>
      <c r="E346" s="9" t="s">
        <v>801</v>
      </c>
      <c r="F346" s="28">
        <v>2180.9</v>
      </c>
      <c r="G346" s="28">
        <v>1473</v>
      </c>
      <c r="H346" s="28">
        <v>1490.1</v>
      </c>
      <c r="I346" s="36"/>
      <c r="J346" s="33"/>
      <c r="K346" s="33"/>
    </row>
    <row r="347" spans="1:11" ht="114.75" x14ac:dyDescent="0.25">
      <c r="A347" s="10" t="s">
        <v>634</v>
      </c>
      <c r="B347" s="11" t="s">
        <v>636</v>
      </c>
      <c r="C347" s="9" t="s">
        <v>635</v>
      </c>
      <c r="D347" s="12" t="s">
        <v>627</v>
      </c>
      <c r="E347" s="9" t="s">
        <v>801</v>
      </c>
      <c r="F347" s="28">
        <v>3021</v>
      </c>
      <c r="G347" s="28">
        <v>2809</v>
      </c>
      <c r="H347" s="28">
        <v>2879.6</v>
      </c>
      <c r="I347" s="36"/>
      <c r="J347" s="33"/>
      <c r="K347" s="33"/>
    </row>
    <row r="348" spans="1:11" ht="51" x14ac:dyDescent="0.25">
      <c r="A348" s="10" t="s">
        <v>637</v>
      </c>
      <c r="B348" s="11" t="s">
        <v>639</v>
      </c>
      <c r="C348" s="9" t="s">
        <v>638</v>
      </c>
      <c r="D348" s="12" t="s">
        <v>627</v>
      </c>
      <c r="E348" s="9" t="s">
        <v>801</v>
      </c>
      <c r="F348" s="28">
        <v>22680</v>
      </c>
      <c r="G348" s="28">
        <v>25080</v>
      </c>
      <c r="H348" s="28">
        <v>29640</v>
      </c>
      <c r="I348" s="36"/>
      <c r="J348" s="33"/>
      <c r="K348" s="33"/>
    </row>
    <row r="349" spans="1:11" ht="28.5" customHeight="1" x14ac:dyDescent="0.25">
      <c r="A349" s="74" t="s">
        <v>802</v>
      </c>
      <c r="B349" s="74"/>
      <c r="C349" s="74"/>
      <c r="D349" s="74"/>
      <c r="E349" s="74"/>
      <c r="F349" s="3">
        <f>(SUM(F350:F356))</f>
        <v>412.63499999999999</v>
      </c>
      <c r="G349" s="3">
        <f t="shared" ref="G349:H349" si="24">(SUM(G350:G356))</f>
        <v>412.63499999999999</v>
      </c>
      <c r="H349" s="3">
        <f t="shared" si="24"/>
        <v>412.63499999999999</v>
      </c>
      <c r="I349" s="30"/>
    </row>
    <row r="350" spans="1:11" ht="178.5" x14ac:dyDescent="0.25">
      <c r="A350" s="10" t="s">
        <v>640</v>
      </c>
      <c r="B350" s="11" t="s">
        <v>641</v>
      </c>
      <c r="C350" s="9" t="s">
        <v>642</v>
      </c>
      <c r="D350" s="12" t="s">
        <v>643</v>
      </c>
      <c r="E350" s="9" t="s">
        <v>644</v>
      </c>
      <c r="F350" s="28">
        <v>136.667</v>
      </c>
      <c r="G350" s="28">
        <v>136.667</v>
      </c>
      <c r="H350" s="28">
        <v>136.667</v>
      </c>
      <c r="I350" s="30"/>
    </row>
    <row r="351" spans="1:11" ht="140.25" x14ac:dyDescent="0.25">
      <c r="A351" s="10" t="s">
        <v>645</v>
      </c>
      <c r="B351" s="11" t="s">
        <v>647</v>
      </c>
      <c r="C351" s="9" t="s">
        <v>646</v>
      </c>
      <c r="D351" s="12" t="s">
        <v>643</v>
      </c>
      <c r="E351" s="9" t="s">
        <v>644</v>
      </c>
      <c r="F351" s="28">
        <v>20.832999999999998</v>
      </c>
      <c r="G351" s="28">
        <v>20.832999999999998</v>
      </c>
      <c r="H351" s="28">
        <v>20.832999999999998</v>
      </c>
      <c r="I351" s="30"/>
    </row>
    <row r="352" spans="1:11" ht="102" x14ac:dyDescent="0.25">
      <c r="A352" s="10" t="s">
        <v>648</v>
      </c>
      <c r="B352" s="11" t="s">
        <v>649</v>
      </c>
      <c r="C352" s="9" t="s">
        <v>354</v>
      </c>
      <c r="D352" s="12" t="s">
        <v>643</v>
      </c>
      <c r="E352" s="9" t="s">
        <v>644</v>
      </c>
      <c r="F352" s="28">
        <v>163.46799999999999</v>
      </c>
      <c r="G352" s="28">
        <v>163.46799999999999</v>
      </c>
      <c r="H352" s="28">
        <v>163.46799999999999</v>
      </c>
      <c r="I352" s="30"/>
    </row>
    <row r="353" spans="1:9" ht="178.5" x14ac:dyDescent="0.25">
      <c r="A353" s="10" t="s">
        <v>650</v>
      </c>
      <c r="B353" s="11" t="s">
        <v>651</v>
      </c>
      <c r="C353" s="9" t="s">
        <v>652</v>
      </c>
      <c r="D353" s="12" t="s">
        <v>643</v>
      </c>
      <c r="E353" s="9" t="s">
        <v>644</v>
      </c>
      <c r="F353" s="28">
        <v>10</v>
      </c>
      <c r="G353" s="28">
        <v>10</v>
      </c>
      <c r="H353" s="28">
        <v>10</v>
      </c>
      <c r="I353" s="30"/>
    </row>
    <row r="354" spans="1:9" ht="229.5" x14ac:dyDescent="0.25">
      <c r="A354" s="10" t="s">
        <v>653</v>
      </c>
      <c r="B354" s="11" t="s">
        <v>654</v>
      </c>
      <c r="C354" s="9" t="s">
        <v>655</v>
      </c>
      <c r="D354" s="12" t="s">
        <v>643</v>
      </c>
      <c r="E354" s="9" t="s">
        <v>644</v>
      </c>
      <c r="F354" s="28">
        <v>21.667000000000002</v>
      </c>
      <c r="G354" s="28">
        <v>21.667000000000002</v>
      </c>
      <c r="H354" s="28">
        <v>21.667000000000002</v>
      </c>
      <c r="I354" s="30"/>
    </row>
    <row r="355" spans="1:9" ht="153" x14ac:dyDescent="0.25">
      <c r="A355" s="10" t="s">
        <v>650</v>
      </c>
      <c r="B355" s="11" t="s">
        <v>656</v>
      </c>
      <c r="C355" s="9" t="s">
        <v>378</v>
      </c>
      <c r="D355" s="12" t="s">
        <v>643</v>
      </c>
      <c r="E355" s="9" t="s">
        <v>644</v>
      </c>
      <c r="F355" s="28">
        <v>55</v>
      </c>
      <c r="G355" s="28">
        <v>55</v>
      </c>
      <c r="H355" s="28">
        <v>55</v>
      </c>
      <c r="I355" s="30"/>
    </row>
    <row r="356" spans="1:9" ht="102" x14ac:dyDescent="0.25">
      <c r="A356" s="10" t="s">
        <v>653</v>
      </c>
      <c r="B356" s="11" t="s">
        <v>657</v>
      </c>
      <c r="C356" s="9" t="s">
        <v>381</v>
      </c>
      <c r="D356" s="12" t="s">
        <v>643</v>
      </c>
      <c r="E356" s="9" t="s">
        <v>644</v>
      </c>
      <c r="F356" s="28">
        <v>5</v>
      </c>
      <c r="G356" s="28">
        <v>5</v>
      </c>
      <c r="H356" s="28">
        <v>5</v>
      </c>
      <c r="I356" s="30"/>
    </row>
    <row r="357" spans="1:9" ht="27" customHeight="1" x14ac:dyDescent="0.25">
      <c r="A357" s="74" t="s">
        <v>1114</v>
      </c>
      <c r="B357" s="74"/>
      <c r="C357" s="74"/>
      <c r="D357" s="74"/>
      <c r="E357" s="74"/>
      <c r="F357" s="3">
        <f>F358</f>
        <v>0</v>
      </c>
      <c r="G357" s="3">
        <f t="shared" ref="G357:H357" si="25">G358</f>
        <v>52173.8</v>
      </c>
      <c r="H357" s="3">
        <f t="shared" si="25"/>
        <v>27773.7</v>
      </c>
      <c r="I357" s="30"/>
    </row>
    <row r="358" spans="1:9" ht="63.75" x14ac:dyDescent="0.25">
      <c r="A358" s="10" t="s">
        <v>826</v>
      </c>
      <c r="B358" s="11" t="s">
        <v>1115</v>
      </c>
      <c r="C358" s="9" t="s">
        <v>1116</v>
      </c>
      <c r="D358" s="12">
        <v>831</v>
      </c>
      <c r="E358" s="9" t="s">
        <v>1117</v>
      </c>
      <c r="F358" s="28">
        <v>0</v>
      </c>
      <c r="G358" s="28">
        <v>52173.8</v>
      </c>
      <c r="H358" s="28">
        <v>27773.7</v>
      </c>
      <c r="I358" s="30"/>
    </row>
    <row r="359" spans="1:9" ht="29.25" customHeight="1" x14ac:dyDescent="0.25">
      <c r="A359" s="74" t="s">
        <v>803</v>
      </c>
      <c r="B359" s="74"/>
      <c r="C359" s="74"/>
      <c r="D359" s="74"/>
      <c r="E359" s="74"/>
      <c r="F359" s="3">
        <f>(SUM(F360:F384))</f>
        <v>43966.033709999996</v>
      </c>
      <c r="G359" s="3">
        <f t="shared" ref="G359:H359" si="26">(SUM(G360:G384))</f>
        <v>48776.133709999995</v>
      </c>
      <c r="H359" s="3">
        <f t="shared" si="26"/>
        <v>61470.015709999992</v>
      </c>
      <c r="I359" s="30"/>
    </row>
    <row r="360" spans="1:9" ht="153" x14ac:dyDescent="0.25">
      <c r="A360" s="10" t="s">
        <v>658</v>
      </c>
      <c r="B360" s="11" t="s">
        <v>660</v>
      </c>
      <c r="C360" s="9" t="s">
        <v>659</v>
      </c>
      <c r="D360" s="12" t="s">
        <v>661</v>
      </c>
      <c r="E360" s="9" t="s">
        <v>804</v>
      </c>
      <c r="F360" s="28">
        <v>0.14199999999999999</v>
      </c>
      <c r="G360" s="28">
        <v>0.14199999999999999</v>
      </c>
      <c r="H360" s="28">
        <v>2.4E-2</v>
      </c>
      <c r="I360" s="30"/>
    </row>
    <row r="361" spans="1:9" ht="51" x14ac:dyDescent="0.25">
      <c r="A361" s="10" t="s">
        <v>662</v>
      </c>
      <c r="B361" s="11" t="s">
        <v>663</v>
      </c>
      <c r="C361" s="9" t="s">
        <v>116</v>
      </c>
      <c r="D361" s="12" t="s">
        <v>661</v>
      </c>
      <c r="E361" s="9" t="s">
        <v>804</v>
      </c>
      <c r="F361" s="28">
        <v>85.201999999999998</v>
      </c>
      <c r="G361" s="28">
        <v>85.201999999999998</v>
      </c>
      <c r="H361" s="28">
        <v>85.201999999999998</v>
      </c>
      <c r="I361" s="30"/>
    </row>
    <row r="362" spans="1:9" ht="51" x14ac:dyDescent="0.25">
      <c r="A362" s="10" t="s">
        <v>664</v>
      </c>
      <c r="B362" s="11" t="s">
        <v>665</v>
      </c>
      <c r="C362" s="9" t="s">
        <v>220</v>
      </c>
      <c r="D362" s="12" t="s">
        <v>661</v>
      </c>
      <c r="E362" s="9" t="s">
        <v>804</v>
      </c>
      <c r="F362" s="28">
        <v>465.69799999999998</v>
      </c>
      <c r="G362" s="28">
        <v>465.69799999999998</v>
      </c>
      <c r="H362" s="28">
        <v>465.69799999999998</v>
      </c>
      <c r="I362" s="30"/>
    </row>
    <row r="363" spans="1:9" ht="51" x14ac:dyDescent="0.25">
      <c r="A363" s="10" t="s">
        <v>666</v>
      </c>
      <c r="B363" s="11" t="s">
        <v>667</v>
      </c>
      <c r="C363" s="9" t="s">
        <v>111</v>
      </c>
      <c r="D363" s="12" t="s">
        <v>661</v>
      </c>
      <c r="E363" s="9" t="s">
        <v>804</v>
      </c>
      <c r="F363" s="28">
        <v>2189.011</v>
      </c>
      <c r="G363" s="28">
        <v>2189.011</v>
      </c>
      <c r="H363" s="28">
        <v>2189.011</v>
      </c>
      <c r="I363" s="30"/>
    </row>
    <row r="364" spans="1:9" ht="102" x14ac:dyDescent="0.25">
      <c r="A364" s="10" t="s">
        <v>668</v>
      </c>
      <c r="B364" s="11" t="s">
        <v>669</v>
      </c>
      <c r="C364" s="9" t="s">
        <v>312</v>
      </c>
      <c r="D364" s="12" t="s">
        <v>661</v>
      </c>
      <c r="E364" s="9" t="s">
        <v>804</v>
      </c>
      <c r="F364" s="28">
        <v>165.29599999999999</v>
      </c>
      <c r="G364" s="28">
        <v>165.29599999999999</v>
      </c>
      <c r="H364" s="28">
        <v>165.29599999999999</v>
      </c>
      <c r="I364" s="30"/>
    </row>
    <row r="365" spans="1:9" ht="140.25" x14ac:dyDescent="0.25">
      <c r="A365" s="10" t="s">
        <v>670</v>
      </c>
      <c r="B365" s="11" t="s">
        <v>671</v>
      </c>
      <c r="C365" s="9" t="s">
        <v>430</v>
      </c>
      <c r="D365" s="12" t="s">
        <v>661</v>
      </c>
      <c r="E365" s="9" t="s">
        <v>804</v>
      </c>
      <c r="F365" s="28">
        <v>153.59800000000001</v>
      </c>
      <c r="G365" s="28">
        <v>153.59800000000001</v>
      </c>
      <c r="H365" s="28">
        <v>153.59800000000001</v>
      </c>
      <c r="I365" s="30"/>
    </row>
    <row r="366" spans="1:9" ht="89.25" x14ac:dyDescent="0.25">
      <c r="A366" s="10" t="s">
        <v>672</v>
      </c>
      <c r="B366" s="11" t="s">
        <v>673</v>
      </c>
      <c r="C366" s="9" t="s">
        <v>442</v>
      </c>
      <c r="D366" s="12" t="s">
        <v>661</v>
      </c>
      <c r="E366" s="9" t="s">
        <v>804</v>
      </c>
      <c r="F366" s="28">
        <v>14.547000000000001</v>
      </c>
      <c r="G366" s="28">
        <v>14.547000000000001</v>
      </c>
      <c r="H366" s="28">
        <v>14.547000000000001</v>
      </c>
      <c r="I366" s="30"/>
    </row>
    <row r="367" spans="1:9" ht="140.25" x14ac:dyDescent="0.25">
      <c r="A367" s="10" t="s">
        <v>674</v>
      </c>
      <c r="B367" s="11" t="s">
        <v>676</v>
      </c>
      <c r="C367" s="9" t="s">
        <v>675</v>
      </c>
      <c r="D367" s="12" t="s">
        <v>661</v>
      </c>
      <c r="E367" s="9" t="s">
        <v>804</v>
      </c>
      <c r="F367" s="28">
        <v>0.95499999999999996</v>
      </c>
      <c r="G367" s="28">
        <v>0.95499999999999996</v>
      </c>
      <c r="H367" s="28">
        <v>0.95499999999999996</v>
      </c>
      <c r="I367" s="30"/>
    </row>
    <row r="368" spans="1:9" ht="191.25" x14ac:dyDescent="0.25">
      <c r="A368" s="10" t="s">
        <v>677</v>
      </c>
      <c r="B368" s="11" t="s">
        <v>678</v>
      </c>
      <c r="C368" s="9" t="s">
        <v>445</v>
      </c>
      <c r="D368" s="12" t="s">
        <v>661</v>
      </c>
      <c r="E368" s="9" t="s">
        <v>804</v>
      </c>
      <c r="F368" s="28">
        <v>3.1667100000000001</v>
      </c>
      <c r="G368" s="28">
        <v>3.1667100000000001</v>
      </c>
      <c r="H368" s="28">
        <v>3.1667100000000001</v>
      </c>
      <c r="I368" s="30"/>
    </row>
    <row r="369" spans="1:14" ht="153" x14ac:dyDescent="0.25">
      <c r="A369" s="10" t="s">
        <v>679</v>
      </c>
      <c r="B369" s="11" t="s">
        <v>680</v>
      </c>
      <c r="C369" s="9" t="s">
        <v>448</v>
      </c>
      <c r="D369" s="12" t="s">
        <v>661</v>
      </c>
      <c r="E369" s="9" t="s">
        <v>804</v>
      </c>
      <c r="F369" s="28">
        <v>9.8360000000000003</v>
      </c>
      <c r="G369" s="28">
        <v>9.8360000000000003</v>
      </c>
      <c r="H369" s="28">
        <v>9.8360000000000003</v>
      </c>
      <c r="I369" s="30"/>
    </row>
    <row r="370" spans="1:14" ht="140.25" x14ac:dyDescent="0.25">
      <c r="A370" s="10" t="s">
        <v>681</v>
      </c>
      <c r="B370" s="11" t="s">
        <v>682</v>
      </c>
      <c r="C370" s="9" t="s">
        <v>683</v>
      </c>
      <c r="D370" s="12" t="s">
        <v>661</v>
      </c>
      <c r="E370" s="9" t="s">
        <v>804</v>
      </c>
      <c r="F370" s="28">
        <v>13.292</v>
      </c>
      <c r="G370" s="28">
        <v>13.292</v>
      </c>
      <c r="H370" s="28">
        <v>13.292</v>
      </c>
      <c r="I370" s="30"/>
    </row>
    <row r="371" spans="1:14" ht="204" x14ac:dyDescent="0.25">
      <c r="A371" s="10" t="s">
        <v>684</v>
      </c>
      <c r="B371" s="11" t="s">
        <v>685</v>
      </c>
      <c r="C371" s="9" t="s">
        <v>455</v>
      </c>
      <c r="D371" s="12" t="s">
        <v>661</v>
      </c>
      <c r="E371" s="9" t="s">
        <v>804</v>
      </c>
      <c r="F371" s="28">
        <v>2.7829999999999999</v>
      </c>
      <c r="G371" s="28">
        <v>2.7829999999999999</v>
      </c>
      <c r="H371" s="28">
        <v>2.7829999999999999</v>
      </c>
      <c r="I371" s="30"/>
    </row>
    <row r="372" spans="1:14" ht="114.75" x14ac:dyDescent="0.25">
      <c r="A372" s="10" t="s">
        <v>686</v>
      </c>
      <c r="B372" s="11" t="s">
        <v>687</v>
      </c>
      <c r="C372" s="9" t="s">
        <v>457</v>
      </c>
      <c r="D372" s="12" t="s">
        <v>661</v>
      </c>
      <c r="E372" s="9" t="s">
        <v>804</v>
      </c>
      <c r="F372" s="28">
        <v>69.289000000000001</v>
      </c>
      <c r="G372" s="28">
        <v>69.289000000000001</v>
      </c>
      <c r="H372" s="28">
        <v>69.289000000000001</v>
      </c>
      <c r="I372" s="30"/>
    </row>
    <row r="373" spans="1:14" ht="114.75" x14ac:dyDescent="0.25">
      <c r="A373" s="10" t="s">
        <v>688</v>
      </c>
      <c r="B373" s="11" t="s">
        <v>690</v>
      </c>
      <c r="C373" s="9" t="s">
        <v>689</v>
      </c>
      <c r="D373" s="12" t="s">
        <v>661</v>
      </c>
      <c r="E373" s="9" t="s">
        <v>804</v>
      </c>
      <c r="F373" s="28">
        <v>30.942</v>
      </c>
      <c r="G373" s="28">
        <v>30.942</v>
      </c>
      <c r="H373" s="28">
        <v>30.942</v>
      </c>
      <c r="I373" s="30"/>
    </row>
    <row r="374" spans="1:14" ht="102" x14ac:dyDescent="0.25">
      <c r="A374" s="10" t="s">
        <v>691</v>
      </c>
      <c r="B374" s="11" t="s">
        <v>692</v>
      </c>
      <c r="C374" s="9" t="s">
        <v>463</v>
      </c>
      <c r="D374" s="12" t="s">
        <v>661</v>
      </c>
      <c r="E374" s="9" t="s">
        <v>804</v>
      </c>
      <c r="F374" s="28">
        <v>2.13</v>
      </c>
      <c r="G374" s="28">
        <v>2.13</v>
      </c>
      <c r="H374" s="28">
        <v>2.13</v>
      </c>
      <c r="I374" s="30"/>
    </row>
    <row r="375" spans="1:14" ht="102" x14ac:dyDescent="0.25">
      <c r="A375" s="10" t="s">
        <v>693</v>
      </c>
      <c r="B375" s="11" t="s">
        <v>694</v>
      </c>
      <c r="C375" s="9" t="s">
        <v>469</v>
      </c>
      <c r="D375" s="12" t="s">
        <v>661</v>
      </c>
      <c r="E375" s="9" t="s">
        <v>804</v>
      </c>
      <c r="F375" s="28">
        <v>56.018000000000001</v>
      </c>
      <c r="G375" s="28">
        <v>56.018000000000001</v>
      </c>
      <c r="H375" s="28">
        <v>56.018000000000001</v>
      </c>
      <c r="I375" s="30"/>
    </row>
    <row r="376" spans="1:14" ht="114.75" x14ac:dyDescent="0.25">
      <c r="A376" s="10" t="s">
        <v>695</v>
      </c>
      <c r="B376" s="11" t="s">
        <v>697</v>
      </c>
      <c r="C376" s="9" t="s">
        <v>696</v>
      </c>
      <c r="D376" s="12" t="s">
        <v>661</v>
      </c>
      <c r="E376" s="9" t="s">
        <v>804</v>
      </c>
      <c r="F376" s="28">
        <v>1.3919999999999999</v>
      </c>
      <c r="G376" s="28">
        <v>1.3919999999999999</v>
      </c>
      <c r="H376" s="28">
        <v>1.3919999999999999</v>
      </c>
      <c r="I376" s="30"/>
    </row>
    <row r="377" spans="1:14" ht="89.25" x14ac:dyDescent="0.25">
      <c r="A377" s="10" t="s">
        <v>698</v>
      </c>
      <c r="B377" s="11" t="s">
        <v>699</v>
      </c>
      <c r="C377" s="9" t="s">
        <v>498</v>
      </c>
      <c r="D377" s="12" t="s">
        <v>661</v>
      </c>
      <c r="E377" s="9" t="s">
        <v>804</v>
      </c>
      <c r="F377" s="28">
        <v>2.0169999999999999</v>
      </c>
      <c r="G377" s="28">
        <v>2.0169999999999999</v>
      </c>
      <c r="H377" s="28">
        <v>2.0169999999999999</v>
      </c>
      <c r="I377" s="30"/>
    </row>
    <row r="378" spans="1:14" ht="102" x14ac:dyDescent="0.25">
      <c r="A378" s="10" t="s">
        <v>700</v>
      </c>
      <c r="B378" s="11" t="s">
        <v>701</v>
      </c>
      <c r="C378" s="9" t="s">
        <v>702</v>
      </c>
      <c r="D378" s="12" t="s">
        <v>661</v>
      </c>
      <c r="E378" s="9" t="s">
        <v>804</v>
      </c>
      <c r="F378" s="28">
        <v>11.988</v>
      </c>
      <c r="G378" s="28">
        <v>11.988</v>
      </c>
      <c r="H378" s="28">
        <v>11.988</v>
      </c>
      <c r="I378" s="30"/>
    </row>
    <row r="379" spans="1:14" ht="114.75" x14ac:dyDescent="0.25">
      <c r="A379" s="10" t="s">
        <v>703</v>
      </c>
      <c r="B379" s="11" t="s">
        <v>704</v>
      </c>
      <c r="C379" s="9" t="s">
        <v>594</v>
      </c>
      <c r="D379" s="12" t="s">
        <v>661</v>
      </c>
      <c r="E379" s="9" t="s">
        <v>804</v>
      </c>
      <c r="F379" s="28">
        <v>33.308999999999997</v>
      </c>
      <c r="G379" s="28">
        <v>33.308999999999997</v>
      </c>
      <c r="H379" s="28">
        <v>33.308999999999997</v>
      </c>
      <c r="I379" s="30"/>
    </row>
    <row r="380" spans="1:14" ht="102" x14ac:dyDescent="0.25">
      <c r="A380" s="10" t="s">
        <v>705</v>
      </c>
      <c r="B380" s="11" t="s">
        <v>706</v>
      </c>
      <c r="C380" s="9" t="s">
        <v>597</v>
      </c>
      <c r="D380" s="12" t="s">
        <v>661</v>
      </c>
      <c r="E380" s="9" t="s">
        <v>804</v>
      </c>
      <c r="F380" s="28">
        <v>135.40700000000001</v>
      </c>
      <c r="G380" s="28">
        <v>135.40700000000001</v>
      </c>
      <c r="H380" s="28">
        <v>135.40700000000001</v>
      </c>
      <c r="I380" s="30"/>
    </row>
    <row r="381" spans="1:14" ht="63.75" x14ac:dyDescent="0.25">
      <c r="A381" s="10" t="s">
        <v>707</v>
      </c>
      <c r="B381" s="11" t="s">
        <v>708</v>
      </c>
      <c r="C381" s="9" t="s">
        <v>600</v>
      </c>
      <c r="D381" s="12" t="s">
        <v>661</v>
      </c>
      <c r="E381" s="9" t="s">
        <v>804</v>
      </c>
      <c r="F381" s="28">
        <v>32.593000000000004</v>
      </c>
      <c r="G381" s="28">
        <v>32.593000000000004</v>
      </c>
      <c r="H381" s="28">
        <v>32.593000000000004</v>
      </c>
      <c r="I381" s="30"/>
    </row>
    <row r="382" spans="1:14" ht="89.25" x14ac:dyDescent="0.25">
      <c r="A382" s="10" t="s">
        <v>709</v>
      </c>
      <c r="B382" s="11" t="s">
        <v>710</v>
      </c>
      <c r="C382" s="9" t="s">
        <v>126</v>
      </c>
      <c r="D382" s="12" t="s">
        <v>661</v>
      </c>
      <c r="E382" s="9" t="s">
        <v>804</v>
      </c>
      <c r="F382" s="28">
        <v>118.959</v>
      </c>
      <c r="G382" s="28">
        <v>118.959</v>
      </c>
      <c r="H382" s="28">
        <v>118.959</v>
      </c>
      <c r="I382" s="30"/>
    </row>
    <row r="383" spans="1:14" ht="76.5" x14ac:dyDescent="0.25">
      <c r="A383" s="10" t="s">
        <v>711</v>
      </c>
      <c r="B383" s="11" t="s">
        <v>712</v>
      </c>
      <c r="C383" s="9" t="s">
        <v>201</v>
      </c>
      <c r="D383" s="12" t="s">
        <v>661</v>
      </c>
      <c r="E383" s="9" t="s">
        <v>804</v>
      </c>
      <c r="F383" s="28">
        <v>6.8630000000000004</v>
      </c>
      <c r="G383" s="28">
        <v>6.8630000000000004</v>
      </c>
      <c r="H383" s="28">
        <v>6.8630000000000004</v>
      </c>
      <c r="I383" s="30"/>
    </row>
    <row r="384" spans="1:14" s="18" customFormat="1" ht="63.75" x14ac:dyDescent="0.25">
      <c r="A384" s="10" t="s">
        <v>713</v>
      </c>
      <c r="B384" s="14" t="s">
        <v>715</v>
      </c>
      <c r="C384" s="13" t="s">
        <v>714</v>
      </c>
      <c r="D384" s="15" t="s">
        <v>661</v>
      </c>
      <c r="E384" s="13" t="s">
        <v>804</v>
      </c>
      <c r="F384" s="28">
        <v>40361.599999999999</v>
      </c>
      <c r="G384" s="28">
        <v>45171.7</v>
      </c>
      <c r="H384" s="28">
        <v>57865.7</v>
      </c>
      <c r="I384" s="24"/>
      <c r="J384" s="24"/>
      <c r="K384" s="24"/>
      <c r="L384" s="24"/>
      <c r="M384" s="24"/>
      <c r="N384" s="24"/>
    </row>
    <row r="385" spans="1:14" ht="27.75" customHeight="1" x14ac:dyDescent="0.25">
      <c r="A385" s="74" t="s">
        <v>1142</v>
      </c>
      <c r="B385" s="74"/>
      <c r="C385" s="74"/>
      <c r="D385" s="74"/>
      <c r="E385" s="74"/>
      <c r="F385" s="40">
        <f>(SUM(F386:F387))</f>
        <v>56789</v>
      </c>
      <c r="G385" s="40">
        <f>(SUM(G386:G387))</f>
        <v>53791.5</v>
      </c>
      <c r="H385" s="40">
        <f>(SUM(H386:H387))</f>
        <v>140</v>
      </c>
      <c r="I385" s="32"/>
      <c r="J385" s="32"/>
      <c r="K385" s="32"/>
    </row>
    <row r="386" spans="1:14" ht="76.5" x14ac:dyDescent="0.25">
      <c r="A386" s="10" t="s">
        <v>716</v>
      </c>
      <c r="B386" s="11" t="s">
        <v>717</v>
      </c>
      <c r="C386" s="9" t="s">
        <v>156</v>
      </c>
      <c r="D386" s="12" t="s">
        <v>718</v>
      </c>
      <c r="E386" s="9" t="s">
        <v>1143</v>
      </c>
      <c r="F386" s="28">
        <v>100</v>
      </c>
      <c r="G386" s="28">
        <v>140</v>
      </c>
      <c r="H386" s="28">
        <v>140</v>
      </c>
      <c r="I386" s="32"/>
      <c r="J386" s="32"/>
      <c r="K386" s="32"/>
    </row>
    <row r="387" spans="1:14" s="18" customFormat="1" ht="51" x14ac:dyDescent="0.25">
      <c r="A387" s="10" t="s">
        <v>719</v>
      </c>
      <c r="B387" s="14" t="s">
        <v>721</v>
      </c>
      <c r="C387" s="13" t="s">
        <v>720</v>
      </c>
      <c r="D387" s="15" t="s">
        <v>718</v>
      </c>
      <c r="E387" s="9" t="s">
        <v>1143</v>
      </c>
      <c r="F387" s="28">
        <v>56689</v>
      </c>
      <c r="G387" s="28">
        <v>53651.5</v>
      </c>
      <c r="H387" s="28">
        <v>0</v>
      </c>
      <c r="L387" s="24"/>
      <c r="M387" s="24"/>
      <c r="N387" s="24"/>
    </row>
    <row r="388" spans="1:14" ht="24.75" customHeight="1" x14ac:dyDescent="0.25">
      <c r="A388" s="74" t="s">
        <v>805</v>
      </c>
      <c r="B388" s="74"/>
      <c r="C388" s="74"/>
      <c r="D388" s="74"/>
      <c r="E388" s="74"/>
      <c r="F388" s="40">
        <f>(SUM(F389:F391))</f>
        <v>5928.5496499999999</v>
      </c>
      <c r="G388" s="40">
        <f>(SUM(G389:G391))</f>
        <v>19.449650000000002</v>
      </c>
      <c r="H388" s="40">
        <f>(SUM(H389:H391))</f>
        <v>19189.84965</v>
      </c>
      <c r="I388" s="32"/>
      <c r="J388" s="32"/>
      <c r="K388" s="32"/>
    </row>
    <row r="389" spans="1:14" ht="38.25" x14ac:dyDescent="0.25">
      <c r="A389" s="10" t="s">
        <v>722</v>
      </c>
      <c r="B389" s="11" t="s">
        <v>723</v>
      </c>
      <c r="C389" s="9" t="s">
        <v>111</v>
      </c>
      <c r="D389" s="12" t="s">
        <v>724</v>
      </c>
      <c r="E389" s="9" t="s">
        <v>725</v>
      </c>
      <c r="F389" s="28">
        <v>19.449650000000002</v>
      </c>
      <c r="G389" s="28">
        <v>19.449650000000002</v>
      </c>
      <c r="H389" s="28">
        <v>19.449650000000002</v>
      </c>
      <c r="I389" s="32"/>
      <c r="J389" s="32"/>
      <c r="K389" s="32"/>
    </row>
    <row r="390" spans="1:14" ht="63.75" x14ac:dyDescent="0.25">
      <c r="A390" s="10" t="s">
        <v>726</v>
      </c>
      <c r="B390" s="11" t="s">
        <v>728</v>
      </c>
      <c r="C390" s="9" t="s">
        <v>727</v>
      </c>
      <c r="D390" s="12" t="s">
        <v>724</v>
      </c>
      <c r="E390" s="9" t="s">
        <v>725</v>
      </c>
      <c r="F390" s="28">
        <v>5909.1</v>
      </c>
      <c r="G390" s="28">
        <v>0</v>
      </c>
      <c r="H390" s="28">
        <v>0</v>
      </c>
      <c r="I390" s="34"/>
      <c r="J390" s="34"/>
      <c r="K390" s="34"/>
    </row>
    <row r="391" spans="1:14" ht="89.25" x14ac:dyDescent="0.25">
      <c r="A391" s="10" t="s">
        <v>729</v>
      </c>
      <c r="B391" s="11" t="s">
        <v>731</v>
      </c>
      <c r="C391" s="9" t="s">
        <v>730</v>
      </c>
      <c r="D391" s="12" t="s">
        <v>724</v>
      </c>
      <c r="E391" s="9" t="s">
        <v>725</v>
      </c>
      <c r="F391" s="28">
        <v>0</v>
      </c>
      <c r="G391" s="28">
        <v>0</v>
      </c>
      <c r="H391" s="28">
        <v>19170.400000000001</v>
      </c>
      <c r="I391" s="32"/>
      <c r="J391" s="32"/>
      <c r="K391" s="32"/>
    </row>
    <row r="392" spans="1:14" ht="27.75" customHeight="1" x14ac:dyDescent="0.25">
      <c r="A392" s="74" t="s">
        <v>806</v>
      </c>
      <c r="B392" s="74"/>
      <c r="C392" s="74"/>
      <c r="D392" s="74"/>
      <c r="E392" s="74"/>
      <c r="F392" s="40">
        <f>(SUM(F393:F399))</f>
        <v>17751.837380000001</v>
      </c>
      <c r="G392" s="40">
        <f t="shared" ref="G392:H392" si="27">(SUM(G393:G399))</f>
        <v>17751.837380000001</v>
      </c>
      <c r="H392" s="40">
        <f t="shared" si="27"/>
        <v>17751.837380000001</v>
      </c>
      <c r="I392" s="34"/>
      <c r="J392" s="34"/>
      <c r="K392" s="34"/>
    </row>
    <row r="393" spans="1:14" ht="63.75" x14ac:dyDescent="0.25">
      <c r="A393" s="10" t="s">
        <v>732</v>
      </c>
      <c r="B393" s="11" t="s">
        <v>733</v>
      </c>
      <c r="C393" s="9" t="s">
        <v>111</v>
      </c>
      <c r="D393" s="12" t="s">
        <v>734</v>
      </c>
      <c r="E393" s="9" t="s">
        <v>807</v>
      </c>
      <c r="F393" s="28">
        <v>66.768000000000001</v>
      </c>
      <c r="G393" s="28">
        <v>66.768000000000001</v>
      </c>
      <c r="H393" s="28">
        <v>66.768000000000001</v>
      </c>
      <c r="I393" s="30"/>
    </row>
    <row r="394" spans="1:14" ht="102" x14ac:dyDescent="0.25">
      <c r="A394" s="10" t="s">
        <v>735</v>
      </c>
      <c r="B394" s="11" t="s">
        <v>736</v>
      </c>
      <c r="C394" s="9" t="s">
        <v>354</v>
      </c>
      <c r="D394" s="12" t="s">
        <v>734</v>
      </c>
      <c r="E394" s="9" t="s">
        <v>807</v>
      </c>
      <c r="F394" s="28">
        <v>71.024000000000001</v>
      </c>
      <c r="G394" s="28">
        <v>71.024000000000001</v>
      </c>
      <c r="H394" s="28">
        <v>71.024000000000001</v>
      </c>
      <c r="I394" s="30"/>
    </row>
    <row r="395" spans="1:14" ht="94.5" customHeight="1" x14ac:dyDescent="0.25">
      <c r="A395" s="10" t="s">
        <v>737</v>
      </c>
      <c r="B395" s="11" t="s">
        <v>738</v>
      </c>
      <c r="C395" s="9" t="s">
        <v>507</v>
      </c>
      <c r="D395" s="12" t="s">
        <v>734</v>
      </c>
      <c r="E395" s="9" t="s">
        <v>807</v>
      </c>
      <c r="F395" s="28">
        <v>6.194</v>
      </c>
      <c r="G395" s="28">
        <v>6.194</v>
      </c>
      <c r="H395" s="28">
        <v>6.194</v>
      </c>
      <c r="I395" s="30"/>
    </row>
    <row r="396" spans="1:14" ht="127.5" x14ac:dyDescent="0.25">
      <c r="A396" s="10" t="s">
        <v>739</v>
      </c>
      <c r="B396" s="11" t="s">
        <v>741</v>
      </c>
      <c r="C396" s="9" t="s">
        <v>740</v>
      </c>
      <c r="D396" s="12" t="s">
        <v>734</v>
      </c>
      <c r="E396" s="9" t="s">
        <v>807</v>
      </c>
      <c r="F396" s="28">
        <v>16902.77738</v>
      </c>
      <c r="G396" s="28">
        <v>16902.77738</v>
      </c>
      <c r="H396" s="28">
        <v>16902.77738</v>
      </c>
      <c r="I396" s="30"/>
    </row>
    <row r="397" spans="1:14" ht="196.5" customHeight="1" x14ac:dyDescent="0.25">
      <c r="A397" s="10" t="s">
        <v>742</v>
      </c>
      <c r="B397" s="11" t="s">
        <v>743</v>
      </c>
      <c r="C397" s="9" t="s">
        <v>549</v>
      </c>
      <c r="D397" s="12" t="s">
        <v>734</v>
      </c>
      <c r="E397" s="9" t="s">
        <v>807</v>
      </c>
      <c r="F397" s="28">
        <v>272.18299999999999</v>
      </c>
      <c r="G397" s="28">
        <v>272.18299999999999</v>
      </c>
      <c r="H397" s="28">
        <v>272.18299999999999</v>
      </c>
      <c r="I397" s="30"/>
    </row>
    <row r="398" spans="1:14" ht="170.25" customHeight="1" x14ac:dyDescent="0.25">
      <c r="A398" s="10" t="s">
        <v>744</v>
      </c>
      <c r="B398" s="11" t="s">
        <v>745</v>
      </c>
      <c r="C398" s="9" t="s">
        <v>573</v>
      </c>
      <c r="D398" s="12" t="s">
        <v>734</v>
      </c>
      <c r="E398" s="9" t="s">
        <v>807</v>
      </c>
      <c r="F398" s="28">
        <v>219.202</v>
      </c>
      <c r="G398" s="28">
        <v>219.202</v>
      </c>
      <c r="H398" s="28">
        <v>219.202</v>
      </c>
      <c r="I398" s="30"/>
    </row>
    <row r="399" spans="1:14" ht="102" x14ac:dyDescent="0.25">
      <c r="A399" s="10" t="s">
        <v>746</v>
      </c>
      <c r="B399" s="11" t="s">
        <v>747</v>
      </c>
      <c r="C399" s="9" t="s">
        <v>597</v>
      </c>
      <c r="D399" s="12" t="s">
        <v>734</v>
      </c>
      <c r="E399" s="9" t="s">
        <v>807</v>
      </c>
      <c r="F399" s="28">
        <v>213.68899999999999</v>
      </c>
      <c r="G399" s="28">
        <v>213.68899999999999</v>
      </c>
      <c r="H399" s="28">
        <v>213.68899999999999</v>
      </c>
      <c r="I399" s="30"/>
    </row>
    <row r="400" spans="1:14" ht="29.25" customHeight="1" x14ac:dyDescent="0.25">
      <c r="A400" s="74" t="s">
        <v>808</v>
      </c>
      <c r="B400" s="74"/>
      <c r="C400" s="74"/>
      <c r="D400" s="74"/>
      <c r="E400" s="74"/>
      <c r="F400" s="40">
        <f>(F401)</f>
        <v>2.9</v>
      </c>
      <c r="G400" s="40">
        <f t="shared" ref="G400:H400" si="28">(G401)</f>
        <v>2.9</v>
      </c>
      <c r="H400" s="40">
        <f t="shared" si="28"/>
        <v>2.9</v>
      </c>
      <c r="I400" s="30"/>
    </row>
    <row r="401" spans="1:11" ht="51" x14ac:dyDescent="0.25">
      <c r="A401" s="10" t="s">
        <v>748</v>
      </c>
      <c r="B401" s="11" t="s">
        <v>749</v>
      </c>
      <c r="C401" s="9" t="s">
        <v>111</v>
      </c>
      <c r="D401" s="12" t="s">
        <v>750</v>
      </c>
      <c r="E401" s="9" t="s">
        <v>751</v>
      </c>
      <c r="F401" s="28">
        <v>2.9</v>
      </c>
      <c r="G401" s="28">
        <v>2.9</v>
      </c>
      <c r="H401" s="28">
        <v>2.9</v>
      </c>
      <c r="I401" s="30"/>
    </row>
    <row r="402" spans="1:11" ht="27.75" customHeight="1" x14ac:dyDescent="0.25">
      <c r="A402" s="74" t="s">
        <v>809</v>
      </c>
      <c r="B402" s="74"/>
      <c r="C402" s="74"/>
      <c r="D402" s="74"/>
      <c r="E402" s="74"/>
      <c r="F402" s="40">
        <f>(F403+F404)</f>
        <v>39.315000000000005</v>
      </c>
      <c r="G402" s="40">
        <f t="shared" ref="G402:H402" si="29">(G403+G404)</f>
        <v>39.315000000000005</v>
      </c>
      <c r="H402" s="40">
        <f t="shared" si="29"/>
        <v>39.315000000000005</v>
      </c>
      <c r="I402" s="30"/>
    </row>
    <row r="403" spans="1:11" ht="38.25" x14ac:dyDescent="0.25">
      <c r="A403" s="10" t="s">
        <v>752</v>
      </c>
      <c r="B403" s="11" t="s">
        <v>762</v>
      </c>
      <c r="C403" s="9" t="s">
        <v>111</v>
      </c>
      <c r="D403" s="12" t="s">
        <v>753</v>
      </c>
      <c r="E403" s="9" t="s">
        <v>754</v>
      </c>
      <c r="F403" s="28">
        <v>39.246000000000002</v>
      </c>
      <c r="G403" s="28">
        <v>39.246000000000002</v>
      </c>
      <c r="H403" s="28">
        <v>39.246000000000002</v>
      </c>
      <c r="I403" s="30"/>
    </row>
    <row r="404" spans="1:11" ht="76.5" x14ac:dyDescent="0.25">
      <c r="A404" s="10" t="s">
        <v>755</v>
      </c>
      <c r="B404" s="11" t="s">
        <v>756</v>
      </c>
      <c r="C404" s="9" t="s">
        <v>246</v>
      </c>
      <c r="D404" s="12" t="s">
        <v>753</v>
      </c>
      <c r="E404" s="9" t="s">
        <v>754</v>
      </c>
      <c r="F404" s="28">
        <v>6.9000000000000006E-2</v>
      </c>
      <c r="G404" s="28">
        <v>6.9000000000000006E-2</v>
      </c>
      <c r="H404" s="28">
        <v>6.9000000000000006E-2</v>
      </c>
      <c r="I404" s="30"/>
    </row>
    <row r="405" spans="1:11" ht="28.5" customHeight="1" x14ac:dyDescent="0.25">
      <c r="A405" s="74" t="s">
        <v>810</v>
      </c>
      <c r="B405" s="74"/>
      <c r="C405" s="74"/>
      <c r="D405" s="74"/>
      <c r="E405" s="74"/>
      <c r="F405" s="40">
        <f>(F406)</f>
        <v>1.623</v>
      </c>
      <c r="G405" s="40">
        <f t="shared" ref="G405:H405" si="30">(G406)</f>
        <v>1.623</v>
      </c>
      <c r="H405" s="40">
        <f t="shared" si="30"/>
        <v>1.623</v>
      </c>
      <c r="I405" s="30"/>
    </row>
    <row r="406" spans="1:11" ht="38.25" x14ac:dyDescent="0.25">
      <c r="A406" s="10" t="s">
        <v>757</v>
      </c>
      <c r="B406" s="11" t="s">
        <v>758</v>
      </c>
      <c r="C406" s="9" t="s">
        <v>111</v>
      </c>
      <c r="D406" s="12" t="s">
        <v>759</v>
      </c>
      <c r="E406" s="9" t="s">
        <v>760</v>
      </c>
      <c r="F406" s="41">
        <v>1.623</v>
      </c>
      <c r="G406" s="41">
        <v>1.623</v>
      </c>
      <c r="H406" s="41">
        <v>1.623</v>
      </c>
      <c r="I406" s="30"/>
    </row>
    <row r="407" spans="1:11" ht="18" customHeight="1" x14ac:dyDescent="0.25">
      <c r="A407" s="55"/>
      <c r="B407" s="55"/>
      <c r="C407" s="55"/>
      <c r="D407" s="55"/>
      <c r="E407" s="56" t="s">
        <v>761</v>
      </c>
      <c r="F407" s="73">
        <f ca="1">SUMIF(A8:E406,"*Администратор:*",F8:F406)</f>
        <v>121089994.15767996</v>
      </c>
      <c r="G407" s="72">
        <f ca="1">SUMIF(A8:E406,"*Администратор:*",G8:G406)</f>
        <v>117923326.77325</v>
      </c>
      <c r="H407" s="57">
        <f ca="1">SUMIF(A8:E406,"*Администратор:*",H8:H406)</f>
        <v>121123928.50616001</v>
      </c>
      <c r="I407" s="30"/>
    </row>
    <row r="408" spans="1:11" ht="20.25" customHeight="1" x14ac:dyDescent="0.25">
      <c r="A408" s="58"/>
      <c r="B408" s="47"/>
      <c r="E408" s="59"/>
      <c r="F408" s="60"/>
      <c r="G408" s="60"/>
      <c r="H408" s="60"/>
      <c r="I408" s="30"/>
    </row>
    <row r="409" spans="1:11" ht="18.75" customHeight="1" x14ac:dyDescent="0.25">
      <c r="A409" s="61"/>
      <c r="B409" s="47"/>
      <c r="E409" s="62"/>
      <c r="F409" s="63"/>
      <c r="G409" s="63"/>
      <c r="H409" s="63"/>
      <c r="I409" s="50"/>
    </row>
    <row r="410" spans="1:11" ht="15.4" customHeight="1" x14ac:dyDescent="0.25">
      <c r="A410" s="58"/>
      <c r="B410" s="64"/>
      <c r="E410" s="59"/>
      <c r="F410" s="65"/>
      <c r="G410" s="65"/>
      <c r="H410" s="65"/>
      <c r="I410" s="16"/>
      <c r="J410" s="17"/>
      <c r="K410" s="17"/>
    </row>
    <row r="411" spans="1:11" ht="15.4" customHeight="1" x14ac:dyDescent="0.25">
      <c r="A411" s="58"/>
      <c r="B411" s="58"/>
      <c r="C411" s="64"/>
      <c r="D411" s="64"/>
      <c r="E411" s="66"/>
      <c r="F411" s="42"/>
      <c r="G411" s="42"/>
      <c r="H411" s="42"/>
      <c r="I411" s="43"/>
      <c r="J411" s="44"/>
      <c r="K411" s="44"/>
    </row>
    <row r="412" spans="1:11" x14ac:dyDescent="0.25">
      <c r="E412" s="68"/>
      <c r="F412" s="42"/>
      <c r="G412" s="42"/>
      <c r="H412" s="42"/>
      <c r="I412" s="43"/>
      <c r="J412" s="44"/>
      <c r="K412" s="44"/>
    </row>
    <row r="413" spans="1:11" x14ac:dyDescent="0.25">
      <c r="E413" s="68"/>
      <c r="F413" s="69"/>
      <c r="G413" s="69"/>
      <c r="H413" s="69"/>
      <c r="I413" s="26"/>
      <c r="J413" s="27"/>
      <c r="K413" s="27"/>
    </row>
    <row r="414" spans="1:11" x14ac:dyDescent="0.25">
      <c r="E414" s="68"/>
      <c r="F414" s="42"/>
      <c r="G414" s="42"/>
      <c r="H414" s="42"/>
      <c r="I414" s="43"/>
      <c r="J414" s="44"/>
      <c r="K414" s="44"/>
    </row>
    <row r="415" spans="1:11" x14ac:dyDescent="0.25">
      <c r="E415" s="59"/>
      <c r="F415" s="42"/>
      <c r="G415" s="42"/>
      <c r="H415" s="42"/>
      <c r="I415" s="43"/>
      <c r="J415" s="44"/>
      <c r="K415" s="44"/>
    </row>
    <row r="416" spans="1:11" x14ac:dyDescent="0.25">
      <c r="E416" s="59"/>
      <c r="F416" s="69"/>
      <c r="G416" s="69"/>
      <c r="H416" s="69"/>
      <c r="I416" s="45"/>
      <c r="J416" s="45"/>
      <c r="K416" s="45"/>
    </row>
    <row r="417" spans="5:11" x14ac:dyDescent="0.25">
      <c r="E417" s="59"/>
      <c r="F417" s="69"/>
      <c r="G417" s="69"/>
      <c r="H417" s="69"/>
      <c r="I417" s="45"/>
      <c r="J417" s="46"/>
      <c r="K417" s="46"/>
    </row>
    <row r="418" spans="5:11" x14ac:dyDescent="0.25">
      <c r="E418" s="59"/>
      <c r="F418" s="42"/>
      <c r="G418" s="42"/>
      <c r="H418" s="42"/>
      <c r="I418" s="45"/>
      <c r="J418" s="45"/>
      <c r="K418" s="45"/>
    </row>
    <row r="419" spans="5:11" x14ac:dyDescent="0.25">
      <c r="E419" s="68"/>
      <c r="F419" s="42"/>
      <c r="G419" s="42"/>
      <c r="H419" s="42"/>
      <c r="I419" s="44"/>
      <c r="J419" s="44"/>
      <c r="K419" s="44"/>
    </row>
    <row r="420" spans="5:11" x14ac:dyDescent="0.25">
      <c r="E420" s="68"/>
      <c r="F420" s="69"/>
      <c r="G420" s="69"/>
      <c r="H420" s="69"/>
      <c r="I420" s="44"/>
      <c r="J420" s="44"/>
      <c r="K420" s="44"/>
    </row>
    <row r="421" spans="5:11" x14ac:dyDescent="0.25">
      <c r="E421" s="68"/>
      <c r="F421" s="68"/>
      <c r="G421" s="68"/>
      <c r="H421" s="68"/>
      <c r="I421" s="44"/>
      <c r="J421" s="44"/>
      <c r="K421" s="44"/>
    </row>
    <row r="422" spans="5:11" x14ac:dyDescent="0.25">
      <c r="E422" s="59"/>
      <c r="F422" s="42"/>
      <c r="G422" s="42"/>
      <c r="H422" s="42"/>
      <c r="I422" s="44"/>
      <c r="J422" s="44"/>
      <c r="K422" s="44"/>
    </row>
    <row r="423" spans="5:11" x14ac:dyDescent="0.25">
      <c r="E423" s="68"/>
      <c r="F423" s="42"/>
      <c r="G423" s="42"/>
      <c r="H423" s="42"/>
      <c r="I423" s="44"/>
      <c r="J423" s="44"/>
      <c r="K423" s="44"/>
    </row>
    <row r="424" spans="5:11" x14ac:dyDescent="0.25">
      <c r="E424" s="68"/>
      <c r="F424" s="68"/>
      <c r="G424" s="70"/>
      <c r="H424" s="70"/>
      <c r="I424" s="44"/>
      <c r="J424" s="44"/>
      <c r="K424" s="44"/>
    </row>
    <row r="425" spans="5:11" x14ac:dyDescent="0.25">
      <c r="E425" s="68"/>
      <c r="F425" s="70"/>
      <c r="G425" s="68"/>
      <c r="H425" s="68"/>
      <c r="I425" s="44"/>
      <c r="J425" s="44"/>
      <c r="K425" s="44"/>
    </row>
    <row r="426" spans="5:11" x14ac:dyDescent="0.25">
      <c r="E426" s="68"/>
      <c r="F426" s="68"/>
      <c r="G426" s="68"/>
      <c r="H426" s="68"/>
      <c r="I426" s="44"/>
      <c r="J426" s="44"/>
      <c r="K426" s="44"/>
    </row>
    <row r="427" spans="5:11" x14ac:dyDescent="0.25">
      <c r="E427" s="68"/>
      <c r="F427" s="68"/>
      <c r="G427" s="68"/>
      <c r="H427" s="68"/>
      <c r="I427" s="44"/>
      <c r="J427" s="44"/>
      <c r="K427" s="44"/>
    </row>
    <row r="428" spans="5:11" x14ac:dyDescent="0.25">
      <c r="E428" s="68"/>
      <c r="F428" s="68"/>
      <c r="G428" s="68"/>
      <c r="H428" s="68"/>
      <c r="I428" s="44"/>
      <c r="J428" s="44"/>
      <c r="K428" s="44"/>
    </row>
    <row r="429" spans="5:11" x14ac:dyDescent="0.25">
      <c r="E429" s="68"/>
      <c r="F429" s="68"/>
      <c r="G429" s="68"/>
      <c r="H429" s="68"/>
      <c r="I429" s="44"/>
      <c r="J429" s="44"/>
      <c r="K429" s="44"/>
    </row>
    <row r="430" spans="5:11" x14ac:dyDescent="0.25">
      <c r="E430" s="68"/>
      <c r="F430" s="68"/>
      <c r="G430" s="68"/>
      <c r="H430" s="68"/>
      <c r="I430" s="44"/>
      <c r="J430" s="44"/>
      <c r="K430" s="44"/>
    </row>
    <row r="431" spans="5:11" x14ac:dyDescent="0.25">
      <c r="E431" s="68"/>
      <c r="F431" s="68"/>
      <c r="G431" s="68"/>
      <c r="H431" s="68"/>
      <c r="I431" s="44"/>
      <c r="J431" s="44"/>
      <c r="K431" s="44"/>
    </row>
    <row r="432" spans="5:11" x14ac:dyDescent="0.25">
      <c r="E432" s="68"/>
      <c r="F432" s="68"/>
      <c r="G432" s="68"/>
      <c r="H432" s="68"/>
      <c r="I432" s="44"/>
      <c r="J432" s="44"/>
      <c r="K432" s="44"/>
    </row>
    <row r="433" spans="5:11" x14ac:dyDescent="0.25">
      <c r="E433" s="68"/>
      <c r="F433" s="68"/>
      <c r="G433" s="68"/>
      <c r="H433" s="68"/>
      <c r="I433" s="44"/>
      <c r="J433" s="44"/>
      <c r="K433" s="44"/>
    </row>
    <row r="434" spans="5:11" x14ac:dyDescent="0.25">
      <c r="E434" s="68"/>
      <c r="F434" s="68"/>
      <c r="G434" s="68"/>
      <c r="H434" s="68"/>
      <c r="I434" s="44"/>
      <c r="J434" s="44"/>
      <c r="K434" s="44"/>
    </row>
    <row r="435" spans="5:11" x14ac:dyDescent="0.25">
      <c r="E435" s="68"/>
      <c r="F435" s="68"/>
      <c r="G435" s="68"/>
      <c r="H435" s="68"/>
      <c r="I435" s="44"/>
      <c r="J435" s="44"/>
      <c r="K435" s="44"/>
    </row>
    <row r="436" spans="5:11" x14ac:dyDescent="0.25">
      <c r="E436" s="68"/>
      <c r="F436" s="68"/>
      <c r="G436" s="68"/>
      <c r="H436" s="68"/>
      <c r="I436" s="44"/>
      <c r="J436" s="44"/>
      <c r="K436" s="44"/>
    </row>
    <row r="437" spans="5:11" x14ac:dyDescent="0.25">
      <c r="E437" s="68"/>
      <c r="F437" s="68"/>
      <c r="G437" s="68"/>
      <c r="H437" s="68"/>
      <c r="I437" s="44"/>
      <c r="J437" s="44"/>
      <c r="K437" s="44"/>
    </row>
    <row r="438" spans="5:11" x14ac:dyDescent="0.25">
      <c r="E438" s="68"/>
      <c r="F438" s="68"/>
      <c r="G438" s="68"/>
      <c r="H438" s="68"/>
      <c r="I438" s="44"/>
      <c r="J438" s="44"/>
      <c r="K438" s="44"/>
    </row>
  </sheetData>
  <autoFilter ref="A7:N407">
    <filterColumn colId="3" showButton="0"/>
  </autoFilter>
  <mergeCells count="42">
    <mergeCell ref="A357:E357"/>
    <mergeCell ref="D5:E6"/>
    <mergeCell ref="D7:E7"/>
    <mergeCell ref="A163:E163"/>
    <mergeCell ref="A5:A6"/>
    <mergeCell ref="F5:H5"/>
    <mergeCell ref="A1:H1"/>
    <mergeCell ref="A2:H2"/>
    <mergeCell ref="A3:H3"/>
    <mergeCell ref="B5:C5"/>
    <mergeCell ref="A388:E388"/>
    <mergeCell ref="A392:E392"/>
    <mergeCell ref="A8:E8"/>
    <mergeCell ref="A18:E18"/>
    <mergeCell ref="A20:E20"/>
    <mergeCell ref="A23:E23"/>
    <mergeCell ref="A78:E78"/>
    <mergeCell ref="A25:E25"/>
    <mergeCell ref="A80:E80"/>
    <mergeCell ref="A92:E92"/>
    <mergeCell ref="A103:E103"/>
    <mergeCell ref="A105:E105"/>
    <mergeCell ref="A97:E97"/>
    <mergeCell ref="A119:E119"/>
    <mergeCell ref="A137:E137"/>
    <mergeCell ref="A176:E176"/>
    <mergeCell ref="A400:E400"/>
    <mergeCell ref="A402:E402"/>
    <mergeCell ref="A405:E405"/>
    <mergeCell ref="A191:E191"/>
    <mergeCell ref="A197:E197"/>
    <mergeCell ref="A203:E203"/>
    <mergeCell ref="A221:E221"/>
    <mergeCell ref="A261:E261"/>
    <mergeCell ref="A264:E264"/>
    <mergeCell ref="A266:E266"/>
    <mergeCell ref="A272:E272"/>
    <mergeCell ref="A333:E333"/>
    <mergeCell ref="A342:E342"/>
    <mergeCell ref="A359:E359"/>
    <mergeCell ref="A349:E349"/>
    <mergeCell ref="A385:E385"/>
  </mergeCells>
  <pageMargins left="0.23622047244094491" right="0.23622047244094491" top="0.55118110236220474" bottom="0.35433070866141736"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election activeCell="A11" sqref="A11"/>
    </sheetView>
  </sheetViews>
  <sheetFormatPr defaultRowHeight="15" x14ac:dyDescent="0.25"/>
  <cols>
    <col min="1" max="1" width="20.7109375" customWidth="1"/>
  </cols>
  <sheetData>
    <row r="1" spans="1:1" x14ac:dyDescent="0.25">
      <c r="A1" t="s">
        <v>825</v>
      </c>
    </row>
    <row r="2" spans="1:1" x14ac:dyDescent="0.25">
      <c r="A2" s="8" t="s">
        <v>631</v>
      </c>
    </row>
    <row r="3" spans="1:1" x14ac:dyDescent="0.25">
      <c r="A3" s="8" t="s">
        <v>624</v>
      </c>
    </row>
    <row r="4" spans="1:1" x14ac:dyDescent="0.25">
      <c r="A4" s="8" t="s">
        <v>634</v>
      </c>
    </row>
    <row r="5" spans="1:1" x14ac:dyDescent="0.25">
      <c r="A5" s="8" t="s">
        <v>637</v>
      </c>
    </row>
    <row r="6" spans="1:1" x14ac:dyDescent="0.25">
      <c r="A6" s="8" t="s">
        <v>628</v>
      </c>
    </row>
    <row r="7" spans="1:1" x14ac:dyDescent="0.25">
      <c r="A7" s="8" t="s">
        <v>628</v>
      </c>
    </row>
  </sheetData>
  <autoFilter ref="A1:A7">
    <sortState ref="A2:A7">
      <sortCondition ref="A1:A7"/>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PRINT_SOURCE_INCOME_REESTR&lt;/Code&gt;&#10;  &lt;OriginalCode&gt;DOCUMENTS_REESTR_SI_DATE&lt;/OriginalCode&gt;&#10;  &lt;ObjectCode&gt;PRINT_SOURCE_INCOME_REESTR&lt;/ObjectCode&gt;&#10;  &lt;DocLink&gt;6514486&lt;/DocLink&gt;&#10;  &lt;DocName&gt;Реестр источников доходов на дату № 1 от 01.01.2026&lt;/DocName&gt;&#10;  &lt;VariantLink xsi:nil=&quot;true&quot; /&gt;&#10;  &lt;SvodReportLink xsi:nil=&quot;true&quot; /&gt;&#10;  &lt;ReportLink xsi:nil=&quot;true&quot; /&gt;&#10;&lt;/ShortPrimaryServiceReportArguments&gt;"/>
    <Parameter Name="cbcr_Документ!link" Type="System.Int32" Value="6514486"/>
  </Parameters>
</MailMerge>
</file>

<file path=customXml/itemProps1.xml><?xml version="1.0" encoding="utf-8"?>
<ds:datastoreItem xmlns:ds="http://schemas.openxmlformats.org/officeDocument/2006/customXml" ds:itemID="{2F91ABF3-B1EA-420C-982C-FED8865029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Документ</vt:lpstr>
      <vt:lpstr>Лист1</vt:lpstr>
      <vt:lpstr>Документ!Заголовки_для_печати</vt:lpstr>
      <vt:lpstr>Документ!Область_печати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Федосеева Т.В.</dc:creator>
  <cp:lastModifiedBy>Мурахтанова Ю.В.</cp:lastModifiedBy>
  <dcterms:created xsi:type="dcterms:W3CDTF">2025-10-15T12:15:48Z</dcterms:created>
  <dcterms:modified xsi:type="dcterms:W3CDTF">2025-10-31T12:57:35Z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Реестр источников доходов на дату № 1 от 01.01.2026</vt:lpwstr>
  </property>
  <property fmtid="{D5CDD505-2E9C-101B-9397-08002B2CF9AE}" pid="3" name="Название отчета">
    <vt:lpwstr>Реестр источников доходов на дату № 1 от 01.01.2026.xlsx</vt:lpwstr>
  </property>
  <property fmtid="{D5CDD505-2E9C-101B-9397-08002B2CF9AE}" pid="4" name="Версия клиента">
    <vt:lpwstr>24.2.361.804 (.NET 4.7.2)</vt:lpwstr>
  </property>
  <property fmtid="{D5CDD505-2E9C-101B-9397-08002B2CF9AE}" pid="5" name="Версия базы">
    <vt:lpwstr>24.2.6381.28548724</vt:lpwstr>
  </property>
  <property fmtid="{D5CDD505-2E9C-101B-9397-08002B2CF9AE}" pid="6" name="Тип сервера">
    <vt:lpwstr>PostgreSQL</vt:lpwstr>
  </property>
  <property fmtid="{D5CDD505-2E9C-101B-9397-08002B2CF9AE}" pid="7" name="Сервер">
    <vt:lpwstr>172.21.254.141</vt:lpwstr>
  </property>
  <property fmtid="{D5CDD505-2E9C-101B-9397-08002B2CF9AE}" pid="8" name="База">
    <vt:lpwstr>bks_2025</vt:lpwstr>
  </property>
  <property fmtid="{D5CDD505-2E9C-101B-9397-08002B2CF9AE}" pid="9" name="Пользователь">
    <vt:lpwstr>fedoseeva_rd</vt:lpwstr>
  </property>
  <property fmtid="{D5CDD505-2E9C-101B-9397-08002B2CF9AE}" pid="10" name="Шаблон">
    <vt:lpwstr>sqr_pmfrf_new.xlt</vt:lpwstr>
  </property>
  <property fmtid="{D5CDD505-2E9C-101B-9397-08002B2CF9AE}" pid="11" name="Локальная база">
    <vt:lpwstr>не используется</vt:lpwstr>
  </property>
</Properties>
</file>